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isk materiale\GAS\Gaslager arkiv\AUKTIONER\10-07-2019\"/>
    </mc:Choice>
  </mc:AlternateContent>
  <bookViews>
    <workbookView xWindow="360" yWindow="240" windowWidth="14355" windowHeight="7815"/>
  </bookViews>
  <sheets>
    <sheet name="Bid sheet" sheetId="1" r:id="rId1"/>
    <sheet name="Example" sheetId="4" r:id="rId2"/>
  </sheets>
  <calcPr calcId="171027"/>
</workbook>
</file>

<file path=xl/calcChain.xml><?xml version="1.0" encoding="utf-8"?>
<calcChain xmlns="http://schemas.openxmlformats.org/spreadsheetml/2006/main">
  <c r="H9" i="4" l="1"/>
  <c r="I9" i="4"/>
  <c r="J9" i="4" s="1"/>
  <c r="H10" i="4"/>
  <c r="I10" i="4"/>
  <c r="J10" i="4" s="1"/>
  <c r="H11" i="4"/>
  <c r="I11" i="4"/>
  <c r="J11" i="4" s="1"/>
  <c r="H12" i="4"/>
  <c r="I12" i="4"/>
  <c r="J12" i="4" s="1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J13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J10" i="1" s="1"/>
  <c r="I9" i="1"/>
  <c r="J9" i="1" l="1"/>
  <c r="D28" i="4" l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H9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<sst xmlns="http://schemas.openxmlformats.org/spreadsheetml/2006/main" count="57" uniqueCount="30">
  <si>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</si>
  <si>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</si>
  <si>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</si>
  <si>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</si>
  <si>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</si>
  <si>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</si>
  <si>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</si>
  <si>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</si>
  <si>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Energicia</t>
  </si>
  <si>
    <t>Contact person</t>
  </si>
  <si>
    <t>Volume[MWh]</t>
  </si>
  <si>
    <t>Injection</t>
  </si>
  <si>
    <t>Withdrawal</t>
  </si>
  <si>
    <t>1 MWh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</si>
  <si>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</si>
  <si>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</si>
  <si>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</si>
  <si>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</si>
  <si>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</si>
  <si>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</si>
  <si>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</si>
  <si>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0.694 kW</t>
  </si>
  <si>
    <t>60 days</t>
  </si>
  <si>
    <t>price [€/MWh/ROY]</t>
  </si>
  <si>
    <t>Bid [€/ROY]</t>
  </si>
  <si>
    <t>Total price  [€/ROY]</t>
  </si>
  <si>
    <t>Price [€/MWh/ROY]</t>
  </si>
  <si>
    <t>Fixed or Fill Bid</t>
  </si>
  <si>
    <t>78 MW</t>
  </si>
  <si>
    <t>113,000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</si>
</sst>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#,##0\ &quot; €/ROY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2" fontId="0" fillId="4" borderId="0" xfId="0" applyNumberFormat="1" applyFill="1" applyProtection="1">
      <protection locked="0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64" fontId="0" fillId="2" borderId="0" xfId="1" applyFont="1" applyFill="1"/>
    <xf numFmtId="165" fontId="10" fillId="4" borderId="0" xfId="1" applyNumberFormat="1" applyFont="1" applyFill="1" applyProtection="1">
      <protection locked="0"/>
    </xf>
    <xf numFmtId="49" fontId="10" fillId="4" borderId="0" xfId="1" applyNumberFormat="1" applyFont="1" applyFill="1" applyProtection="1">
      <protection locked="0"/>
    </xf>
    <xf numFmtId="0" fontId="10" fillId="2" borderId="0" xfId="0" applyFont="1" applyFill="1"/>
    <xf numFmtId="2" fontId="10" fillId="4" borderId="0" xfId="0" applyNumberFormat="1" applyFont="1" applyFill="1" applyProtection="1">
      <protection locked="0"/>
    </xf>
    <xf numFmtId="170" fontId="0" fillId="3" borderId="0" xfId="0" applyNumberFormat="1" applyFill="1" applyAlignment="1">
      <alignment horizontal="right"/>
    </xf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67555</xdr:colOff>
      <xdr:row>0</xdr:row>
      <xdr:rowOff>160614</xdr:rowOff>
    </xdr:from>
    <xdr:to>
      <xdr:col>1</xdr:col>
      <xdr:colOff>800100</xdr:colOff>
      <xdr:row>3</xdr:row>
      <xdr:rowOff>185739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18" y="160614"/>
          <a:ext cx="732545" cy="56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123825</xdr:colOff>
      <xdr:row>1</xdr:row>
      <xdr:rowOff>9525</xdr:rowOff>
    </xdr:from>
    <xdr:to>
      <xdr:col>15</xdr:col>
      <xdr:colOff>252412</xdr:colOff>
      <xdr:row>31</xdr:row>
      <xdr:rowOff>152400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BCF351C-BFE8-4D94-933C-3FFFD3EDF9DF}"/>
            </a:ext>
          </a:extLst>
        </xdr:cNvPr>
        <xdr:cNvSpPr/>
      </xdr:nvSpPr>
      <xdr:spPr>
        <a:xfrm>
          <a:off x="11430000" y="190500"/>
          <a:ext cx="6343650" cy="558165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by GSD after auction close, cf. clause 6.7 in the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Rules.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4.00 €/MWh.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"Rest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Of Year (ROY)" starting from 11 July 2019 06:00.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attend this auction,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Bidding Sheet must be filled in and send by email to contact@gasstorage.dk on the auction date 10 July 2019 between 11:00 and 12:00 Danish time.</a:t>
          </a:r>
          <a:endParaRPr lang="da-DK">
            <a:effectLst/>
          </a:endParaRPr>
        </a:p>
        <a:p>
          <a:pPr eaLnBrk="1" fontAlgn="auto" latinLnBrk="0" hangingPunct="1"/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auction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Biding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in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For every Bid please enter your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"Price" (the yellow columns)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fixed volume or a fill bid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4763</xdr:rowOff>
    </xdr:from>
    <xdr:to>
      <xdr:col>2</xdr:col>
      <xdr:colOff>11349</xdr:colOff>
      <xdr:row>3</xdr:row>
      <xdr:rowOff>166689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3" y="185738"/>
          <a:ext cx="663811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171450</xdr:colOff>
      <xdr:row>1</xdr:row>
      <xdr:rowOff>9525</xdr:rowOff>
    </xdr:from>
    <xdr:to>
      <xdr:col>15</xdr:col>
      <xdr:colOff>300037</xdr:colOff>
      <xdr:row>31</xdr:row>
      <xdr:rowOff>152400</xdr:rowOff>
    </xdr:to>
    <xdr:sp macro="" textlink="">
      <xdr:nvSpPr>
        <xdr:cNvPr id="4" name="Rektangel 4">
          <a:extLst>
            <a:ext uri="{FF2B5EF4-FFF2-40B4-BE49-F238E27FC236}">
              <a16:creationId xmlns:a16="http://schemas.microsoft.com/office/drawing/2014/main" id="{9A654BB9-8D60-48ED-99BF-1B546BBCA97A}"/>
            </a:ext>
          </a:extLst>
        </xdr:cNvPr>
        <xdr:cNvSpPr/>
      </xdr:nvSpPr>
      <xdr:spPr>
        <a:xfrm>
          <a:off x="10687050" y="200025"/>
          <a:ext cx="5929312" cy="58578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by GSD after auction close, cf. clause 6.7 in the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Rules.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4.00 €/MWh.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"Rest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Of Year (ROY)" starting from 11 July 2019 06:00.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attend this auction,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Bidding Sheet must be filled in and send by email to contact@gasstorage.dk on the auction date 10 July 2019 between 11:00 and 12:00 Danish time.</a:t>
          </a:r>
          <a:endParaRPr lang="da-DK">
            <a:effectLst/>
          </a:endParaRPr>
        </a:p>
        <a:p>
          <a:pPr eaLnBrk="1" fontAlgn="auto" latinLnBrk="0" hangingPunct="1"/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auction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Biding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in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For every Bid please enter your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"Price" (the yellow columns)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fixed volume or a fill bid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3"/>
  <sheetViews>
    <sheetView showGridLines="0" tabSelected="1" workbookViewId="0">
      <selection activeCell="E2" sqref="E2"/>
    </sheetView>
  </sheetViews>
  <sheetFormatPr defaultColWidth="9.140625" defaultRowHeight="15" x14ac:dyDescent="0.25"/>
  <cols>
    <col min="1" max="1" width="2.140625" style="1" customWidth="1"/>
    <col min="2" max="2" width="11.5703125" style="1" customWidth="1"/>
    <col min="3" max="3" width="1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1</v>
      </c>
      <c r="G2" s="14" t="s">
        <v>14</v>
      </c>
      <c r="H2" s="14" t="s">
        <v>7</v>
      </c>
      <c r="I2" s="14" t="s">
        <v>11</v>
      </c>
      <c r="J2" s="14" t="s">
        <v>12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15" t="s">
        <v>5</v>
      </c>
      <c r="G3" s="18" t="s">
        <v>15</v>
      </c>
      <c r="H3" s="18" t="s">
        <v>29</v>
      </c>
      <c r="I3" s="18" t="s">
        <v>28</v>
      </c>
      <c r="J3" s="18" t="s">
        <v>28</v>
      </c>
      <c r="K3" s="7"/>
      <c r="L3" s="7"/>
      <c r="M3" s="7"/>
      <c r="N3" s="7"/>
      <c r="O3" s="5"/>
      <c r="P3" s="5"/>
    </row>
    <row r="4" spans="4:16" ht="15" customHeight="1" x14ac:dyDescent="0.25">
      <c r="D4" s="14" t="s">
        <v>9</v>
      </c>
      <c r="E4" s="15" t="s">
        <v>1</v>
      </c>
      <c r="G4" s="18" t="s">
        <v>16</v>
      </c>
      <c r="H4" s="18" t="s">
        <v>13</v>
      </c>
      <c r="I4" s="18" t="s">
        <v>21</v>
      </c>
      <c r="J4" s="18" t="s">
        <v>21</v>
      </c>
      <c r="K4" s="5"/>
      <c r="L4" s="5"/>
      <c r="M4" s="10"/>
      <c r="N4" s="9"/>
      <c r="O4" s="5"/>
      <c r="P4" s="5"/>
    </row>
    <row r="5" spans="4:16" x14ac:dyDescent="0.25">
      <c r="G5" s="18"/>
      <c r="H5" s="18"/>
      <c r="I5" s="18" t="s">
        <v>22</v>
      </c>
      <c r="J5" s="18" t="s">
        <v>22</v>
      </c>
      <c r="K5" s="8"/>
      <c r="L5" s="11"/>
      <c r="M5" s="11"/>
      <c r="N5" s="8"/>
      <c r="O5" s="5"/>
      <c r="P5" s="5"/>
    </row>
    <row r="6" spans="4:16" x14ac:dyDescent="0.25">
      <c r="D6" s="14" t="s">
        <v>27</v>
      </c>
      <c r="E6" s="15"/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10</v>
      </c>
      <c r="G8" s="14" t="s">
        <v>26</v>
      </c>
      <c r="H8" s="14" t="s">
        <v>24</v>
      </c>
      <c r="I8" s="14" t="s">
        <v>3</v>
      </c>
      <c r="J8" s="14" t="s">
        <v>25</v>
      </c>
    </row>
    <row r="9" spans="4:16" x14ac:dyDescent="0.25">
      <c r="D9" s="17" t="str">
        <f t="shared" ref="D9:D28" si="0">IF(F9&gt;0,$E$2,"")</f>
        <v/>
      </c>
      <c r="E9" s="17">
        <v>1</v>
      </c>
      <c r="F9" s="15"/>
      <c r="G9" s="16"/>
      <c r="H9" s="18" t="str">
        <f>+IF(F9&gt;0,F9*G9,"")</f>
        <v/>
      </c>
      <c r="I9" s="19" t="str">
        <f>+IF(F9&gt;0,SUM($F$9:F9),"")</f>
        <v/>
      </c>
      <c r="J9" s="18" t="str">
        <f>IF(G9="","",+I9*G9)</f>
        <v/>
      </c>
      <c r="K9" s="21"/>
    </row>
    <row r="10" spans="4:16" x14ac:dyDescent="0.25">
      <c r="D10" s="17" t="str">
        <f t="shared" si="0"/>
        <v/>
      </c>
      <c r="E10" s="17">
        <v>2</v>
      </c>
      <c r="F10" s="15"/>
      <c r="G10" s="16"/>
      <c r="H10" s="18" t="str">
        <f>+IF(F10&gt;0,F10*G10,"")</f>
        <v/>
      </c>
      <c r="I10" s="19" t="str">
        <f>+IF(F10&gt;0,SUM($F$9:F10),"")</f>
        <v/>
      </c>
      <c r="J10" s="18" t="str">
        <f>IF(G10="","",I10*G10)</f>
        <v/>
      </c>
      <c r="K10" s="21"/>
    </row>
    <row r="11" spans="4:16" x14ac:dyDescent="0.25">
      <c r="D11" s="17" t="str">
        <f t="shared" si="0"/>
        <v/>
      </c>
      <c r="E11" s="17">
        <v>3</v>
      </c>
      <c r="F11" s="15"/>
      <c r="G11" s="16"/>
      <c r="H11" s="18" t="str">
        <f t="shared" ref="H11:H28" si="1">+IF(F11&gt;0,F11*G11,"")</f>
        <v/>
      </c>
      <c r="I11" s="19" t="str">
        <f>+IF(F11&gt;0,SUM($F$9:F11),"")</f>
        <v/>
      </c>
      <c r="J11" s="18" t="str">
        <f t="shared" ref="J11:J28" si="2">IF(G11="","",I11*G11)</f>
        <v/>
      </c>
      <c r="K11" s="21"/>
    </row>
    <row r="12" spans="4:16" x14ac:dyDescent="0.25">
      <c r="D12" s="17" t="str">
        <f t="shared" si="0"/>
        <v/>
      </c>
      <c r="E12" s="17">
        <v>4</v>
      </c>
      <c r="F12" s="15"/>
      <c r="G12" s="16"/>
      <c r="H12" s="18" t="str">
        <f t="shared" si="1"/>
        <v/>
      </c>
      <c r="I12" s="19" t="str">
        <f>+IF(F12&gt;0,SUM($F$9:F12),"")</f>
        <v/>
      </c>
      <c r="J12" s="18" t="str">
        <f t="shared" si="2"/>
        <v/>
      </c>
      <c r="K12" s="21"/>
    </row>
    <row r="13" spans="4:16" x14ac:dyDescent="0.25">
      <c r="D13" s="17" t="str">
        <f t="shared" si="0"/>
        <v/>
      </c>
      <c r="E13" s="17">
        <v>5</v>
      </c>
      <c r="F13" s="15"/>
      <c r="G13" s="16"/>
      <c r="H13" s="18" t="str">
        <f t="shared" si="1"/>
        <v/>
      </c>
      <c r="I13" s="19" t="str">
        <f>+IF(F13&gt;0,SUM($F$9:F13),"")</f>
        <v/>
      </c>
      <c r="J13" s="18" t="str">
        <f>IF(G13="","",I13*G13)</f>
        <v/>
      </c>
      <c r="K13" s="21"/>
    </row>
    <row r="14" spans="4:16" x14ac:dyDescent="0.25">
      <c r="D14" s="17" t="str">
        <f t="shared" si="0"/>
        <v/>
      </c>
      <c r="E14" s="17">
        <v>6</v>
      </c>
      <c r="F14" s="15"/>
      <c r="G14" s="16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25">
      <c r="D15" s="17" t="str">
        <f t="shared" si="0"/>
        <v/>
      </c>
      <c r="E15" s="17">
        <v>7</v>
      </c>
      <c r="F15" s="15"/>
      <c r="G15" s="16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25">
      <c r="D16" s="17" t="str">
        <f t="shared" si="0"/>
        <v/>
      </c>
      <c r="E16" s="17">
        <v>8</v>
      </c>
      <c r="F16" s="15"/>
      <c r="G16" s="16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25">
      <c r="D17" s="17" t="str">
        <f t="shared" si="0"/>
        <v/>
      </c>
      <c r="E17" s="17">
        <v>9</v>
      </c>
      <c r="F17" s="15"/>
      <c r="G17" s="16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25">
      <c r="D18" s="17" t="str">
        <f t="shared" si="0"/>
        <v/>
      </c>
      <c r="E18" s="17">
        <v>10</v>
      </c>
      <c r="F18" s="15"/>
      <c r="G18" s="16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25">
      <c r="D19" s="17" t="str">
        <f t="shared" si="0"/>
        <v/>
      </c>
      <c r="E19" s="17">
        <v>11</v>
      </c>
      <c r="F19" s="15"/>
      <c r="G19" s="16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25">
      <c r="D20" s="17" t="str">
        <f t="shared" si="0"/>
        <v/>
      </c>
      <c r="E20" s="17">
        <v>12</v>
      </c>
      <c r="F20" s="15"/>
      <c r="G20" s="16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25">
      <c r="D21" s="17" t="str">
        <f t="shared" si="0"/>
        <v/>
      </c>
      <c r="E21" s="17">
        <v>13</v>
      </c>
      <c r="F21" s="15"/>
      <c r="G21" s="16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25">
      <c r="D22" s="17" t="str">
        <f t="shared" si="0"/>
        <v/>
      </c>
      <c r="E22" s="17">
        <v>14</v>
      </c>
      <c r="F22" s="15"/>
      <c r="G22" s="16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25">
      <c r="D23" s="17" t="str">
        <f t="shared" si="0"/>
        <v/>
      </c>
      <c r="E23" s="17">
        <v>15</v>
      </c>
      <c r="F23" s="15"/>
      <c r="G23" s="16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25">
      <c r="D24" s="17" t="str">
        <f t="shared" si="0"/>
        <v/>
      </c>
      <c r="E24" s="17">
        <v>16</v>
      </c>
      <c r="F24" s="15"/>
      <c r="G24" s="16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25">
      <c r="D25" s="17" t="str">
        <f t="shared" si="0"/>
        <v/>
      </c>
      <c r="E25" s="17">
        <v>17</v>
      </c>
      <c r="F25" s="15"/>
      <c r="G25" s="16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25">
      <c r="D26" s="17" t="str">
        <f t="shared" si="0"/>
        <v/>
      </c>
      <c r="E26" s="17">
        <v>18</v>
      </c>
      <c r="F26" s="15"/>
      <c r="G26" s="16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25">
      <c r="D27" s="17" t="str">
        <f t="shared" si="0"/>
        <v/>
      </c>
      <c r="E27" s="17">
        <v>19</v>
      </c>
      <c r="F27" s="15"/>
      <c r="G27" s="16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25">
      <c r="D28" s="17" t="str">
        <f t="shared" si="0"/>
        <v/>
      </c>
      <c r="E28" s="17">
        <v>20</v>
      </c>
      <c r="F28" s="15"/>
      <c r="G28" s="16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25">
      <c r="F29" s="21"/>
    </row>
    <row r="30" spans="4:10" x14ac:dyDescent="0.25">
      <c r="F30" s="20"/>
    </row>
    <row r="33" spans="4:4" x14ac:dyDescent="0.25">
      <c r="D33" s="3"/>
    </row>
  </sheetData>
  <sheetProtection algorithmName="SHA-512" hashValue="IqzK62gVFn6wzhXhhiGcCmU7SzgrVQjXCgRVFFGq3Kn/uG/GVBpx0rdSjgnkMjhn8EgGSgOFX3HwoXiO6u6/Gw==" saltValue="IjhLd+dIkMclGskytJ8N6w==" spinCount="100000" sheet="1" selectLockedCells="1"/>
  <sortState ref="F9:G28">
    <sortCondition descending="1" ref="G9:G28"/>
  </sortState>
  <dataValidations count="7">
    <dataValidation type="whole" allowBlank="1" showErrorMessage="1" errorTitle="Only Integer value" error="Value must be integer between 0 and 113,000_x000a_" promptTitle="Volume" prompt="Total volume must not exceed 1,200,000 MWh" sqref="F10:F28">
      <formula1>1</formula1>
      <formula2>113000</formula2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9:I28">
      <formula1>1200000</formula1>
    </dataValidation>
    <dataValidation type="whole" operator="lessThan" allowBlank="1" showErrorMessage="1" errorTitle="To high volume" error="To high_x000a_" sqref="F29">
      <formula1>1200000</formula1>
    </dataValidation>
    <dataValidation type="decimal" operator="greaterThanOrEqual" allowBlank="1" showErrorMessage="1" errorTitle="Price" error="Below reservation price" promptTitle="Price" prompt="Reservation price is 2.6 €/MWh" sqref="G9:G28">
      <formula1>4</formula1>
    </dataValidation>
    <dataValidation type="whole" allowBlank="1" showErrorMessage="1" errorTitle="Only Integer value" error="Value must be integer between 0 and 113,000_x000a_" promptTitle="Volume" prompt="Total volume must not exceed 1,200,000 MWh" sqref="F9">
      <formula1>1</formula1>
      <formula2>113000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ColWidth="9.140625" defaultRowHeight="15" x14ac:dyDescent="0.25"/>
  <cols>
    <col min="1" max="1" width="3.5703125" style="1" customWidth="1"/>
    <col min="2" max="2" width="9.140625" style="1"/>
    <col min="3" max="3" width="1.57031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23" t="s">
        <v>8</v>
      </c>
      <c r="G2" s="14" t="s">
        <v>14</v>
      </c>
      <c r="H2" s="14" t="s">
        <v>7</v>
      </c>
      <c r="I2" s="14" t="s">
        <v>11</v>
      </c>
      <c r="J2" s="14" t="s">
        <v>12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24" t="s">
        <v>17</v>
      </c>
      <c r="G3" s="18" t="s">
        <v>15</v>
      </c>
      <c r="H3" s="18" t="s">
        <v>29</v>
      </c>
      <c r="I3" s="18" t="s">
        <v>28</v>
      </c>
      <c r="J3" s="18" t="s">
        <v>28</v>
      </c>
      <c r="K3" s="13"/>
      <c r="L3" s="7"/>
      <c r="M3" s="7"/>
      <c r="N3" s="7"/>
      <c r="O3" s="5"/>
      <c r="P3" s="5"/>
    </row>
    <row r="4" spans="4:16" ht="15" customHeight="1" x14ac:dyDescent="0.25">
      <c r="D4" s="14" t="s">
        <v>9</v>
      </c>
      <c r="E4" s="23" t="s">
        <v>18</v>
      </c>
      <c r="G4" s="18" t="s">
        <v>16</v>
      </c>
      <c r="H4" s="18" t="s">
        <v>13</v>
      </c>
      <c r="I4" s="18" t="s">
        <v>21</v>
      </c>
      <c r="J4" s="18" t="s">
        <v>21</v>
      </c>
      <c r="K4" s="5"/>
      <c r="L4" s="10"/>
      <c r="M4" s="10"/>
      <c r="N4" s="9"/>
      <c r="O4" s="5"/>
      <c r="P4" s="5"/>
    </row>
    <row r="5" spans="4:16" x14ac:dyDescent="0.25">
      <c r="E5" s="25"/>
      <c r="G5" s="18"/>
      <c r="H5" s="18"/>
      <c r="I5" s="18" t="s">
        <v>22</v>
      </c>
      <c r="J5" s="18" t="s">
        <v>22</v>
      </c>
      <c r="K5" s="8"/>
      <c r="L5" s="11"/>
      <c r="M5" s="11"/>
      <c r="N5" s="8"/>
      <c r="O5" s="5"/>
      <c r="P5" s="5"/>
    </row>
    <row r="6" spans="4:16" x14ac:dyDescent="0.25">
      <c r="D6" s="14" t="s">
        <v>20</v>
      </c>
      <c r="E6" s="23" t="s">
        <v>19</v>
      </c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10</v>
      </c>
      <c r="G8" s="14" t="s">
        <v>23</v>
      </c>
      <c r="H8" s="14" t="s">
        <v>24</v>
      </c>
      <c r="I8" s="14" t="s">
        <v>3</v>
      </c>
      <c r="J8" s="14" t="s">
        <v>25</v>
      </c>
    </row>
    <row r="9" spans="4:16" x14ac:dyDescent="0.25">
      <c r="D9" s="17" t="str">
        <f t="shared" ref="D9:D28" si="0">IF(F9&gt;0,$E$2,"")</f>
        <v>Energicia</v>
      </c>
      <c r="E9" s="17">
        <v>1</v>
      </c>
      <c r="F9" s="23">
        <v>25000</v>
      </c>
      <c r="G9" s="26">
        <v>6.5</v>
      </c>
      <c r="H9" s="27">
        <f>+IF(F9&gt;0,F9*G9,"")</f>
        <v>162500</v>
      </c>
      <c r="I9" s="19">
        <f>+IF(F9&gt;0,SUM($F$9:F9),"")</f>
        <v>25000</v>
      </c>
      <c r="J9" s="27">
        <f>IF(G9="","",+I9*G9)</f>
        <v>162500</v>
      </c>
      <c r="K9" s="21"/>
    </row>
    <row r="10" spans="4:16" x14ac:dyDescent="0.25">
      <c r="D10" s="17" t="str">
        <f t="shared" si="0"/>
        <v>Energicia</v>
      </c>
      <c r="E10" s="17">
        <v>2</v>
      </c>
      <c r="F10" s="23">
        <v>25000</v>
      </c>
      <c r="G10" s="26">
        <v>6</v>
      </c>
      <c r="H10" s="27">
        <f t="shared" ref="H10:H28" si="1">+IF(F10&gt;0,F10*G10,"")</f>
        <v>150000</v>
      </c>
      <c r="I10" s="19">
        <f>+IF(F10&gt;0,SUM($F$9:F10),"")</f>
        <v>50000</v>
      </c>
      <c r="J10" s="27">
        <f>IF(G10="","",I10*G10)</f>
        <v>300000</v>
      </c>
      <c r="K10" s="21"/>
    </row>
    <row r="11" spans="4:16" x14ac:dyDescent="0.25">
      <c r="D11" s="17" t="str">
        <f t="shared" si="0"/>
        <v>Energicia</v>
      </c>
      <c r="E11" s="17">
        <v>3</v>
      </c>
      <c r="F11" s="23">
        <v>25000</v>
      </c>
      <c r="G11" s="26">
        <v>5.75</v>
      </c>
      <c r="H11" s="27">
        <f t="shared" si="1"/>
        <v>143750</v>
      </c>
      <c r="I11" s="19">
        <f>+IF(F11&gt;0,SUM($F$9:F11),"")</f>
        <v>75000</v>
      </c>
      <c r="J11" s="27">
        <f t="shared" ref="J11:J28" si="2">IF(G11="","",I11*G11)</f>
        <v>431250</v>
      </c>
      <c r="K11" s="21"/>
    </row>
    <row r="12" spans="4:16" x14ac:dyDescent="0.25">
      <c r="D12" s="17" t="str">
        <f t="shared" si="0"/>
        <v>Energicia</v>
      </c>
      <c r="E12" s="17">
        <v>4</v>
      </c>
      <c r="F12" s="23">
        <v>38000</v>
      </c>
      <c r="G12" s="26">
        <v>5</v>
      </c>
      <c r="H12" s="27">
        <f t="shared" si="1"/>
        <v>190000</v>
      </c>
      <c r="I12" s="19">
        <f>+IF(F12&gt;0,SUM($F$9:F12),"")</f>
        <v>113000</v>
      </c>
      <c r="J12" s="27">
        <f t="shared" si="2"/>
        <v>565000</v>
      </c>
      <c r="K12" s="21"/>
    </row>
    <row r="13" spans="4:16" x14ac:dyDescent="0.25">
      <c r="D13" s="17" t="str">
        <f t="shared" si="0"/>
        <v/>
      </c>
      <c r="E13" s="17">
        <v>5</v>
      </c>
      <c r="F13" s="23"/>
      <c r="G13" s="26"/>
      <c r="H13" s="27" t="str">
        <f t="shared" si="1"/>
        <v/>
      </c>
      <c r="I13" s="19" t="str">
        <f>+IF(F13&gt;0,SUM($F$9:F13),"")</f>
        <v/>
      </c>
      <c r="J13" s="27" t="str">
        <f t="shared" si="2"/>
        <v/>
      </c>
      <c r="K13" s="21"/>
    </row>
    <row r="14" spans="4:16" x14ac:dyDescent="0.25">
      <c r="D14" s="17" t="str">
        <f t="shared" si="0"/>
        <v/>
      </c>
      <c r="E14" s="17">
        <v>6</v>
      </c>
      <c r="F14" s="23"/>
      <c r="G14" s="26"/>
      <c r="H14" s="27" t="str">
        <f t="shared" si="1"/>
        <v/>
      </c>
      <c r="I14" s="19" t="str">
        <f>+IF(F14&gt;0,SUM($F$9:F14),"")</f>
        <v/>
      </c>
      <c r="J14" s="27" t="str">
        <f t="shared" si="2"/>
        <v/>
      </c>
      <c r="K14" s="21"/>
    </row>
    <row r="15" spans="4:16" x14ac:dyDescent="0.25">
      <c r="D15" s="17" t="str">
        <f t="shared" si="0"/>
        <v/>
      </c>
      <c r="E15" s="17">
        <v>7</v>
      </c>
      <c r="F15" s="23"/>
      <c r="G15" s="26"/>
      <c r="H15" s="27" t="str">
        <f t="shared" si="1"/>
        <v/>
      </c>
      <c r="I15" s="19" t="str">
        <f>+IF(F15&gt;0,SUM($F$9:F15),"")</f>
        <v/>
      </c>
      <c r="J15" s="27" t="str">
        <f t="shared" si="2"/>
        <v/>
      </c>
      <c r="K15" s="21"/>
    </row>
    <row r="16" spans="4:16" x14ac:dyDescent="0.25">
      <c r="D16" s="17" t="str">
        <f t="shared" si="0"/>
        <v/>
      </c>
      <c r="E16" s="17">
        <v>8</v>
      </c>
      <c r="F16" s="23"/>
      <c r="G16" s="26"/>
      <c r="H16" s="27" t="str">
        <f t="shared" si="1"/>
        <v/>
      </c>
      <c r="I16" s="19" t="str">
        <f>+IF(F16&gt;0,SUM($F$9:F16),"")</f>
        <v/>
      </c>
      <c r="J16" s="27" t="str">
        <f t="shared" si="2"/>
        <v/>
      </c>
      <c r="K16" s="21"/>
    </row>
    <row r="17" spans="4:10" x14ac:dyDescent="0.25">
      <c r="D17" s="17" t="str">
        <f t="shared" si="0"/>
        <v/>
      </c>
      <c r="E17" s="17">
        <v>9</v>
      </c>
      <c r="F17" s="23"/>
      <c r="G17" s="26"/>
      <c r="H17" s="27" t="str">
        <f t="shared" si="1"/>
        <v/>
      </c>
      <c r="I17" s="19" t="str">
        <f>+IF(F17&gt;0,SUM($F$9:F17),"")</f>
        <v/>
      </c>
      <c r="J17" s="27" t="str">
        <f t="shared" si="2"/>
        <v/>
      </c>
    </row>
    <row r="18" spans="4:10" x14ac:dyDescent="0.25">
      <c r="D18" s="17" t="str">
        <f t="shared" si="0"/>
        <v/>
      </c>
      <c r="E18" s="17">
        <v>10</v>
      </c>
      <c r="F18" s="23"/>
      <c r="G18" s="26"/>
      <c r="H18" s="27" t="str">
        <f t="shared" si="1"/>
        <v/>
      </c>
      <c r="I18" s="19" t="str">
        <f>+IF(F18&gt;0,SUM($F$9:F18),"")</f>
        <v/>
      </c>
      <c r="J18" s="27" t="str">
        <f t="shared" si="2"/>
        <v/>
      </c>
    </row>
    <row r="19" spans="4:10" x14ac:dyDescent="0.25">
      <c r="D19" s="17" t="str">
        <f t="shared" si="0"/>
        <v/>
      </c>
      <c r="E19" s="17">
        <v>11</v>
      </c>
      <c r="F19" s="23"/>
      <c r="G19" s="26"/>
      <c r="H19" s="27" t="str">
        <f t="shared" si="1"/>
        <v/>
      </c>
      <c r="I19" s="19" t="str">
        <f>+IF(F19&gt;0,SUM($F$9:F19),"")</f>
        <v/>
      </c>
      <c r="J19" s="27" t="str">
        <f t="shared" si="2"/>
        <v/>
      </c>
    </row>
    <row r="20" spans="4:10" x14ac:dyDescent="0.25">
      <c r="D20" s="17" t="str">
        <f t="shared" si="0"/>
        <v/>
      </c>
      <c r="E20" s="17">
        <v>12</v>
      </c>
      <c r="F20" s="23"/>
      <c r="G20" s="26"/>
      <c r="H20" s="27" t="str">
        <f t="shared" si="1"/>
        <v/>
      </c>
      <c r="I20" s="19" t="str">
        <f>+IF(F20&gt;0,SUM($F$9:F20),"")</f>
        <v/>
      </c>
      <c r="J20" s="27" t="str">
        <f t="shared" si="2"/>
        <v/>
      </c>
    </row>
    <row r="21" spans="4:10" x14ac:dyDescent="0.25">
      <c r="D21" s="17" t="str">
        <f t="shared" si="0"/>
        <v/>
      </c>
      <c r="E21" s="17">
        <v>13</v>
      </c>
      <c r="F21" s="23"/>
      <c r="G21" s="26"/>
      <c r="H21" s="27" t="str">
        <f t="shared" si="1"/>
        <v/>
      </c>
      <c r="I21" s="19" t="str">
        <f>+IF(F21&gt;0,SUM($F$9:F21),"")</f>
        <v/>
      </c>
      <c r="J21" s="27" t="str">
        <f t="shared" si="2"/>
        <v/>
      </c>
    </row>
    <row r="22" spans="4:10" x14ac:dyDescent="0.25">
      <c r="D22" s="17" t="str">
        <f t="shared" si="0"/>
        <v/>
      </c>
      <c r="E22" s="17">
        <v>14</v>
      </c>
      <c r="F22" s="23"/>
      <c r="G22" s="26"/>
      <c r="H22" s="27" t="str">
        <f t="shared" si="1"/>
        <v/>
      </c>
      <c r="I22" s="19" t="str">
        <f>+IF(F22&gt;0,SUM($F$9:F22),"")</f>
        <v/>
      </c>
      <c r="J22" s="27" t="str">
        <f t="shared" si="2"/>
        <v/>
      </c>
    </row>
    <row r="23" spans="4:10" x14ac:dyDescent="0.25">
      <c r="D23" s="17" t="str">
        <f t="shared" si="0"/>
        <v/>
      </c>
      <c r="E23" s="17">
        <v>15</v>
      </c>
      <c r="F23" s="23"/>
      <c r="G23" s="26"/>
      <c r="H23" s="27" t="str">
        <f t="shared" si="1"/>
        <v/>
      </c>
      <c r="I23" s="19" t="str">
        <f>+IF(F23&gt;0,SUM($F$9:F23),"")</f>
        <v/>
      </c>
      <c r="J23" s="27" t="str">
        <f t="shared" si="2"/>
        <v/>
      </c>
    </row>
    <row r="24" spans="4:10" x14ac:dyDescent="0.25">
      <c r="D24" s="17" t="str">
        <f t="shared" si="0"/>
        <v/>
      </c>
      <c r="E24" s="17">
        <v>16</v>
      </c>
      <c r="F24" s="23"/>
      <c r="G24" s="26"/>
      <c r="H24" s="27" t="str">
        <f t="shared" si="1"/>
        <v/>
      </c>
      <c r="I24" s="19" t="str">
        <f>+IF(F24&gt;0,SUM($F$9:F24),"")</f>
        <v/>
      </c>
      <c r="J24" s="27" t="str">
        <f t="shared" si="2"/>
        <v/>
      </c>
    </row>
    <row r="25" spans="4:10" x14ac:dyDescent="0.25">
      <c r="D25" s="17" t="str">
        <f t="shared" si="0"/>
        <v/>
      </c>
      <c r="E25" s="17">
        <v>17</v>
      </c>
      <c r="F25" s="23"/>
      <c r="G25" s="26"/>
      <c r="H25" s="27" t="str">
        <f t="shared" si="1"/>
        <v/>
      </c>
      <c r="I25" s="19" t="str">
        <f>+IF(F25&gt;0,SUM($F$9:F25),"")</f>
        <v/>
      </c>
      <c r="J25" s="27" t="str">
        <f t="shared" si="2"/>
        <v/>
      </c>
    </row>
    <row r="26" spans="4:10" x14ac:dyDescent="0.25">
      <c r="D26" s="17" t="str">
        <f t="shared" si="0"/>
        <v/>
      </c>
      <c r="E26" s="17">
        <v>18</v>
      </c>
      <c r="F26" s="23"/>
      <c r="G26" s="26"/>
      <c r="H26" s="27" t="str">
        <f t="shared" si="1"/>
        <v/>
      </c>
      <c r="I26" s="19" t="str">
        <f>+IF(F26&gt;0,SUM($F$9:F26),"")</f>
        <v/>
      </c>
      <c r="J26" s="27" t="str">
        <f t="shared" si="2"/>
        <v/>
      </c>
    </row>
    <row r="27" spans="4:10" x14ac:dyDescent="0.25">
      <c r="D27" s="17" t="str">
        <f t="shared" si="0"/>
        <v/>
      </c>
      <c r="E27" s="17">
        <v>19</v>
      </c>
      <c r="F27" s="23"/>
      <c r="G27" s="26"/>
      <c r="H27" s="27" t="str">
        <f t="shared" si="1"/>
        <v/>
      </c>
      <c r="I27" s="19" t="str">
        <f>+IF(F27&gt;0,SUM($F$9:F27),"")</f>
        <v/>
      </c>
      <c r="J27" s="27" t="str">
        <f t="shared" si="2"/>
        <v/>
      </c>
    </row>
    <row r="28" spans="4:10" x14ac:dyDescent="0.25">
      <c r="D28" s="17" t="str">
        <f t="shared" si="0"/>
        <v/>
      </c>
      <c r="E28" s="17">
        <v>20</v>
      </c>
      <c r="F28" s="23"/>
      <c r="G28" s="26"/>
      <c r="H28" s="27" t="str">
        <f t="shared" si="1"/>
        <v/>
      </c>
      <c r="I28" s="19" t="str">
        <f>+IF(F28&gt;0,SUM($F$9:F28),"")</f>
        <v/>
      </c>
      <c r="J28" s="27" t="str">
        <f t="shared" si="2"/>
        <v/>
      </c>
    </row>
    <row r="29" spans="4:10" x14ac:dyDescent="0.25">
      <c r="F29" s="21"/>
    </row>
    <row r="30" spans="4:10" x14ac:dyDescent="0.25">
      <c r="F30" s="20"/>
    </row>
    <row r="33" spans="4:10" x14ac:dyDescent="0.25">
      <c r="D33" s="3"/>
    </row>
    <row r="34" spans="4:10" x14ac:dyDescent="0.25">
      <c r="J34" s="22"/>
    </row>
    <row r="36" spans="4:10" x14ac:dyDescent="0.25">
      <c r="I36" s="22"/>
    </row>
  </sheetData>
  <sheetProtection algorithmName="SHA-512" hashValue="BzXs9hkxo5MIDlJ8LlOak6A6i78ceO6HBsM112pcppK5iUwqLJ7nrtCmVrRqq4inCG+ZEcD+p8Le7VuSHHHIGw==" saltValue="+46YqzHs9SIJb6Haa3rUHA==" spinCount="100000" sheet="1" selectLockedCells="1" selectUn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9:I28">
      <formula1>1000000</formula1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allowBlank="1" showErrorMessage="1" errorTitle="Only Integer value" error="Value must be integer between 0 and 113,000" promptTitle="Volume" prompt="Total volume must not exceed 1,000,000 MWh" sqref="F9:F28">
      <formula1>1</formula1>
      <formula2>113000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sheet</vt:lpstr>
      <vt:lpstr>Example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2019-07-05T12:25:33Z</dcterms:modified>
</cp:coreProperties>
</file>