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7815"/>
  </bookViews>
  <sheets>
    <sheet name="Bid sheet" sheetId="1" r:id="rId1"/>
    <sheet name="Example" sheetId="4" r:id="rId2"/>
  </sheets>
  <calcPr calcId="145621"/>
</workbook>
</file>

<file path=xl/calcChain.xml><?xml version="1.0" encoding="utf-8"?>
<calcChain xmlns="http://schemas.openxmlformats.org/spreadsheetml/2006/main">
  <c r="J16" i="4" l="1"/>
  <c r="J15" i="4"/>
  <c r="J14" i="4"/>
  <c r="J13" i="4"/>
  <c r="J31" i="4"/>
  <c r="I31" i="4"/>
  <c r="H31" i="4"/>
  <c r="D31" i="4"/>
  <c r="J30" i="4"/>
  <c r="I30" i="4"/>
  <c r="H30" i="4"/>
  <c r="D30" i="4"/>
  <c r="J29" i="4"/>
  <c r="I29" i="4"/>
  <c r="H29" i="4"/>
  <c r="D29" i="4"/>
  <c r="J28" i="4"/>
  <c r="I28" i="4"/>
  <c r="H28" i="4"/>
  <c r="D28" i="4"/>
  <c r="J27" i="4"/>
  <c r="I27" i="4"/>
  <c r="H27" i="4"/>
  <c r="D27" i="4"/>
  <c r="J26" i="4"/>
  <c r="I26" i="4"/>
  <c r="H26" i="4"/>
  <c r="D26" i="4"/>
  <c r="J25" i="4"/>
  <c r="I25" i="4"/>
  <c r="H25" i="4"/>
  <c r="D25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I17" i="4"/>
  <c r="H17" i="4"/>
  <c r="D17" i="4"/>
  <c r="I16" i="4"/>
  <c r="H16" i="4"/>
  <c r="D16" i="4"/>
  <c r="I15" i="4"/>
  <c r="H15" i="4"/>
  <c r="D15" i="4"/>
  <c r="I14" i="4"/>
  <c r="H14" i="4"/>
  <c r="D14" i="4"/>
  <c r="I13" i="4"/>
  <c r="H13" i="4"/>
  <c r="D13" i="4"/>
  <c r="I12" i="4"/>
  <c r="J12" i="4" s="1"/>
  <c r="H12" i="4"/>
  <c r="D12" i="4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I13" i="1"/>
  <c r="I12" i="1"/>
  <c r="J12" i="1"/>
  <c r="I14" i="1" l="1"/>
  <c r="I15" i="1"/>
  <c r="I16" i="1"/>
  <c r="I17" i="1"/>
  <c r="I18" i="1"/>
  <c r="I19" i="1"/>
  <c r="I20" i="1"/>
  <c r="I21" i="1" l="1"/>
  <c r="I22" i="1"/>
  <c r="I23" i="1" l="1"/>
  <c r="I24" i="1"/>
  <c r="I25" i="1"/>
  <c r="I26" i="1"/>
  <c r="I27" i="1"/>
  <c r="I28" i="1"/>
  <c r="I29" i="1"/>
  <c r="I30" i="1"/>
  <c r="I31" i="1"/>
  <c r="H13" i="1"/>
  <c r="J13" i="1" s="1"/>
  <c r="H14" i="1"/>
  <c r="J14" i="1" s="1"/>
  <c r="H15" i="1"/>
  <c r="J15" i="1" s="1"/>
  <c r="H16" i="1"/>
  <c r="J16" i="1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2" i="1"/>
</calcChain>
</file>

<file path=xl/sharedStrings.xml><?xml version="1.0" encoding="utf-8"?>
<sst xmlns="http://schemas.openxmlformats.org/spreadsheetml/2006/main" count="59" uniqueCount="31">
  <si>
    <t>Company name</t>
  </si>
  <si>
    <t>Name</t>
  </si>
  <si>
    <t>Contact</t>
  </si>
  <si>
    <t xml:space="preserve">Total volume bid </t>
  </si>
  <si>
    <t>Bid number</t>
  </si>
  <si>
    <t>Phone number</t>
  </si>
  <si>
    <t>Customer</t>
  </si>
  <si>
    <t>Volume</t>
  </si>
  <si>
    <t>Energicia</t>
  </si>
  <si>
    <t>Contact person</t>
  </si>
  <si>
    <t>Volume[MWh]</t>
  </si>
  <si>
    <t>Injection</t>
  </si>
  <si>
    <t>Withdrawal</t>
  </si>
  <si>
    <t>Maximum capacities</t>
  </si>
  <si>
    <t>Fixed or fill bid</t>
  </si>
  <si>
    <t>MWh</t>
  </si>
  <si>
    <t>2,000,000 MWh</t>
  </si>
  <si>
    <t>120/60</t>
  </si>
  <si>
    <t>170/85</t>
  </si>
  <si>
    <t>170/170</t>
  </si>
  <si>
    <t>Bid [€]</t>
  </si>
  <si>
    <t>Total price  [€]</t>
  </si>
  <si>
    <t xml:space="preserve">SBUs </t>
  </si>
  <si>
    <t>MW</t>
  </si>
  <si>
    <t>694 MW</t>
  </si>
  <si>
    <t>1388 MW</t>
  </si>
  <si>
    <t>Price [€/MWh] (max three decimals)</t>
  </si>
  <si>
    <t xml:space="preserve"># Days for Injection/withdrawal </t>
  </si>
  <si>
    <t>Fill</t>
  </si>
  <si>
    <t>45 3067 4727</t>
  </si>
  <si>
    <t>Emil Carlson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</si>
</sst>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#,##0_ ;\-#,##0\ "/>
    <numFmt numFmtId="171" formatCode="0.000"/>
    <numFmt numFmtId="172" formatCode="#,##0\ &quot; 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0" fontId="0" fillId="3" borderId="0" xfId="0" applyFill="1"/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170" fontId="0" fillId="4" borderId="0" xfId="1" applyNumberFormat="1" applyFont="1" applyFill="1" applyAlignment="1" applyProtection="1">
      <alignment horizontal="center"/>
      <protection locked="0"/>
    </xf>
    <xf numFmtId="167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72" fontId="0" fillId="3" borderId="0" xfId="0" applyNumberFormat="1" applyFill="1" applyAlignment="1">
      <alignment horizontal="right"/>
    </xf>
    <xf numFmtId="171" fontId="0" fillId="4" borderId="0" xfId="0" applyNumberFormat="1" applyFill="1" applyAlignment="1" applyProtection="1">
      <alignment horizontal="center"/>
      <protection locked="0"/>
    </xf>
    <xf numFmtId="0" fontId="4" fillId="5" borderId="0" xfId="0" applyFont="1" applyFill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5BD"/>
      <color rgb="FFFDEA71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0</xdr:rowOff>
    </xdr:from>
    <xdr:to>
      <xdr:col>16</xdr:col>
      <xdr:colOff>0</xdr:colOff>
      <xdr:row>30</xdr:row>
      <xdr:rowOff>161925</xdr:rowOff>
    </xdr:to>
    <xdr:sp macro="" textlink="">
      <xdr:nvSpPr>
        <xdr:cNvPr id="2" name="Rektangel 1"/>
        <xdr:cNvSpPr/>
      </xdr:nvSpPr>
      <xdr:spPr>
        <a:xfrm>
          <a:off x="12296775" y="190500"/>
          <a:ext cx="5886450" cy="568642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pay as bid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starting 1st May 2019 06:00, with a duration of up to three years.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decides, at its sole discretion,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3.3 €/MWh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2.6 €/MWh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13 July 2018, 16:00 CET.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bidding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 has submitted in the auction.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6.8.)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523875</xdr:colOff>
      <xdr:row>1</xdr:row>
      <xdr:rowOff>0</xdr:rowOff>
    </xdr:from>
    <xdr:to>
      <xdr:col>16</xdr:col>
      <xdr:colOff>0</xdr:colOff>
      <xdr:row>31</xdr:row>
      <xdr:rowOff>66675</xdr:rowOff>
    </xdr:to>
    <xdr:sp macro="" textlink="">
      <xdr:nvSpPr>
        <xdr:cNvPr id="5" name="Rektangel 4"/>
        <xdr:cNvSpPr/>
      </xdr:nvSpPr>
      <xdr:spPr>
        <a:xfrm>
          <a:off x="12296775" y="190500"/>
          <a:ext cx="5886450" cy="5781675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pay as bid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auction. The product offered is th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option to  purchase storage capacity starting 1st May 2019 06:00, with a duration of up to three years.  E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ach Storage Customer having successfully participated in the Auction decides, at its sole discretion, how to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combine the capacity in terms of the SBUs characteristics displayed in the table to the left subject  to the folowing prices: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120/60 days SBU to 4.0 €/MWh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170/85 days SBU  to 3.3 €/MWh</a:t>
          </a:r>
        </a:p>
        <a:p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170/170 days SBU to 2.6 €/MWh</a:t>
          </a: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Customer shall inform GSD about the final distribution among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products when exercising the option.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deadline for exercising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option is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13 July 2018, 16:00 CET.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is 0.010 €/MWh.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further details about the</a:t>
          </a:r>
          <a:r>
            <a:rPr lang="en-GB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options </a:t>
          </a:r>
          <a:r>
            <a:rPr lang="en-GB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see the Auction Rules.</a:t>
          </a:r>
          <a:endParaRPr lang="da-DK" sz="1100" b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bidding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 has submitted in the auction.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6.8.)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6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tabSelected="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33.85546875" style="1" bestFit="1" customWidth="1"/>
    <col min="8" max="8" width="18.7109375" style="1" bestFit="1" customWidth="1"/>
    <col min="9" max="9" width="18.5703125" style="1" customWidth="1"/>
    <col min="10" max="10" width="22.140625" style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3" t="s">
        <v>0</v>
      </c>
      <c r="E2" s="14" t="s">
        <v>1</v>
      </c>
      <c r="G2" s="24"/>
      <c r="H2" s="24" t="s">
        <v>7</v>
      </c>
      <c r="I2" s="24" t="s">
        <v>11</v>
      </c>
      <c r="J2" s="24" t="s">
        <v>12</v>
      </c>
      <c r="K2" s="12"/>
      <c r="L2" s="7"/>
      <c r="M2" s="7"/>
      <c r="N2" s="7"/>
      <c r="O2" s="5"/>
      <c r="P2" s="5"/>
    </row>
    <row r="3" spans="4:16" x14ac:dyDescent="0.25">
      <c r="D3" s="13" t="s">
        <v>2</v>
      </c>
      <c r="E3" s="14" t="s">
        <v>5</v>
      </c>
      <c r="G3" s="25" t="s">
        <v>13</v>
      </c>
      <c r="H3" s="25" t="s">
        <v>16</v>
      </c>
      <c r="I3" s="25" t="s">
        <v>24</v>
      </c>
      <c r="J3" s="25" t="s">
        <v>25</v>
      </c>
      <c r="K3" s="7"/>
      <c r="L3" s="7"/>
      <c r="M3" s="7"/>
      <c r="N3" s="7"/>
      <c r="O3" s="5"/>
      <c r="P3" s="5"/>
    </row>
    <row r="4" spans="4:16" ht="15" customHeight="1" x14ac:dyDescent="0.25">
      <c r="D4" s="13" t="s">
        <v>9</v>
      </c>
      <c r="E4" s="14" t="s">
        <v>1</v>
      </c>
      <c r="G4" s="20" t="s">
        <v>22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25">
      <c r="G5" s="27" t="s">
        <v>27</v>
      </c>
      <c r="H5" s="27" t="s">
        <v>15</v>
      </c>
      <c r="I5" s="27" t="s">
        <v>23</v>
      </c>
      <c r="J5" s="27" t="s">
        <v>23</v>
      </c>
      <c r="K5" s="8"/>
      <c r="L5" s="11"/>
      <c r="M5" s="11"/>
      <c r="N5" s="8"/>
      <c r="O5" s="5"/>
      <c r="P5" s="5"/>
    </row>
    <row r="6" spans="4:16" x14ac:dyDescent="0.25">
      <c r="D6" s="13" t="s">
        <v>14</v>
      </c>
      <c r="E6" s="14"/>
      <c r="F6" s="4"/>
      <c r="G6" s="21" t="s">
        <v>17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25">
      <c r="F7" s="4"/>
      <c r="G7" s="21" t="s">
        <v>18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25">
      <c r="F8" s="4"/>
      <c r="G8" s="21" t="s">
        <v>19</v>
      </c>
      <c r="H8" s="28">
        <v>1</v>
      </c>
      <c r="I8" s="21">
        <v>0.245</v>
      </c>
      <c r="J8" s="21">
        <v>0.245</v>
      </c>
    </row>
    <row r="9" spans="4:16" x14ac:dyDescent="0.25">
      <c r="F9" s="4"/>
      <c r="K9" s="18"/>
    </row>
    <row r="10" spans="4:16" x14ac:dyDescent="0.25">
      <c r="F10" s="4"/>
      <c r="K10" s="18"/>
    </row>
    <row r="11" spans="4:16" x14ac:dyDescent="0.25">
      <c r="D11" s="13" t="s">
        <v>6</v>
      </c>
      <c r="E11" s="13" t="s">
        <v>4</v>
      </c>
      <c r="F11" s="13" t="s">
        <v>10</v>
      </c>
      <c r="G11" s="13" t="s">
        <v>26</v>
      </c>
      <c r="H11" s="13" t="s">
        <v>20</v>
      </c>
      <c r="I11" s="13" t="s">
        <v>3</v>
      </c>
      <c r="J11" s="13" t="s">
        <v>21</v>
      </c>
      <c r="K11" s="18"/>
    </row>
    <row r="12" spans="4:16" x14ac:dyDescent="0.25">
      <c r="D12" s="15" t="str">
        <f t="shared" ref="D12:D31" si="0">IF(F12&gt;0,$E$2,"")</f>
        <v/>
      </c>
      <c r="E12" s="15">
        <v>1</v>
      </c>
      <c r="F12" s="19"/>
      <c r="G12" s="23"/>
      <c r="H12" s="22" t="str">
        <f t="shared" ref="H12:H31" si="1">+IF(F12&gt;0,F12*G12,"")</f>
        <v/>
      </c>
      <c r="I12" s="16" t="str">
        <f>+IF(F12&gt;0,SUM($F$12:F12),"")</f>
        <v/>
      </c>
      <c r="J12" s="22" t="str">
        <f>IF(G12="","",+I12*G12)</f>
        <v/>
      </c>
      <c r="K12" s="18"/>
    </row>
    <row r="13" spans="4:16" x14ac:dyDescent="0.25">
      <c r="D13" s="15" t="str">
        <f t="shared" si="0"/>
        <v/>
      </c>
      <c r="E13" s="15">
        <v>2</v>
      </c>
      <c r="F13" s="19"/>
      <c r="G13" s="23"/>
      <c r="H13" s="22" t="str">
        <f t="shared" si="1"/>
        <v/>
      </c>
      <c r="I13" s="16" t="str">
        <f>+IF(F13&gt;0,SUM($F$12:F13),"")</f>
        <v/>
      </c>
      <c r="J13" s="22" t="str">
        <f>IF(G13="","",+H13+J12)</f>
        <v/>
      </c>
      <c r="K13" s="18"/>
    </row>
    <row r="14" spans="4:16" x14ac:dyDescent="0.25">
      <c r="D14" s="15" t="str">
        <f t="shared" si="0"/>
        <v/>
      </c>
      <c r="E14" s="15">
        <v>3</v>
      </c>
      <c r="F14" s="19"/>
      <c r="G14" s="23"/>
      <c r="H14" s="22" t="str">
        <f t="shared" si="1"/>
        <v/>
      </c>
      <c r="I14" s="16" t="str">
        <f>+IF(F14&gt;0,SUM($F$12:F14),"")</f>
        <v/>
      </c>
      <c r="J14" s="22" t="str">
        <f t="shared" ref="J14:J31" si="2">IF(G14="","",+H14+J13)</f>
        <v/>
      </c>
      <c r="K14" s="18"/>
    </row>
    <row r="15" spans="4:16" x14ac:dyDescent="0.25">
      <c r="D15" s="15" t="str">
        <f t="shared" si="0"/>
        <v/>
      </c>
      <c r="E15" s="15">
        <v>4</v>
      </c>
      <c r="F15" s="19"/>
      <c r="G15" s="23"/>
      <c r="H15" s="22" t="str">
        <f t="shared" si="1"/>
        <v/>
      </c>
      <c r="I15" s="16" t="str">
        <f>+IF(F15&gt;0,SUM($F$12:F15),"")</f>
        <v/>
      </c>
      <c r="J15" s="22" t="str">
        <f t="shared" si="2"/>
        <v/>
      </c>
      <c r="K15" s="18"/>
    </row>
    <row r="16" spans="4:16" x14ac:dyDescent="0.25">
      <c r="D16" s="15" t="str">
        <f t="shared" si="0"/>
        <v/>
      </c>
      <c r="E16" s="15">
        <v>5</v>
      </c>
      <c r="F16" s="19"/>
      <c r="G16" s="23"/>
      <c r="H16" s="22" t="str">
        <f t="shared" si="1"/>
        <v/>
      </c>
      <c r="I16" s="16" t="str">
        <f>+IF(F16&gt;0,SUM($F$12:F16),"")</f>
        <v/>
      </c>
      <c r="J16" s="22" t="str">
        <f t="shared" si="2"/>
        <v/>
      </c>
      <c r="K16" s="18"/>
    </row>
    <row r="17" spans="4:10" x14ac:dyDescent="0.2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si="2"/>
        <v/>
      </c>
    </row>
    <row r="18" spans="4:10" x14ac:dyDescent="0.2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2"/>
        <v/>
      </c>
    </row>
    <row r="19" spans="4:10" x14ac:dyDescent="0.2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2"/>
        <v/>
      </c>
    </row>
    <row r="20" spans="4:10" x14ac:dyDescent="0.2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2"/>
        <v/>
      </c>
    </row>
    <row r="21" spans="4:10" x14ac:dyDescent="0.2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2"/>
        <v/>
      </c>
    </row>
    <row r="22" spans="4:10" x14ac:dyDescent="0.2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2"/>
        <v/>
      </c>
    </row>
    <row r="23" spans="4:10" x14ac:dyDescent="0.2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2"/>
        <v/>
      </c>
    </row>
    <row r="24" spans="4:10" x14ac:dyDescent="0.2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2"/>
        <v/>
      </c>
    </row>
    <row r="25" spans="4:10" x14ac:dyDescent="0.2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2"/>
        <v/>
      </c>
    </row>
    <row r="26" spans="4:10" x14ac:dyDescent="0.2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2"/>
        <v/>
      </c>
    </row>
    <row r="27" spans="4:10" x14ac:dyDescent="0.2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2"/>
        <v/>
      </c>
    </row>
    <row r="28" spans="4:10" x14ac:dyDescent="0.2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2"/>
        <v/>
      </c>
    </row>
    <row r="29" spans="4:10" x14ac:dyDescent="0.2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2"/>
        <v/>
      </c>
    </row>
    <row r="30" spans="4:10" x14ac:dyDescent="0.2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2"/>
        <v/>
      </c>
    </row>
    <row r="31" spans="4:10" x14ac:dyDescent="0.2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2"/>
        <v/>
      </c>
    </row>
    <row r="32" spans="4:10" x14ac:dyDescent="0.25">
      <c r="F32" s="18"/>
    </row>
    <row r="33" spans="4:6" x14ac:dyDescent="0.25">
      <c r="F33" s="17"/>
    </row>
    <row r="36" spans="4:6" x14ac:dyDescent="0.25">
      <c r="D36" s="3"/>
    </row>
  </sheetData>
  <sheetProtection password="C730" sheet="1" objects="1" scenarios="1" selectLockedCells="1"/>
  <sortState ref="F9:G28">
    <sortCondition descending="1" ref="G9:G28"/>
  </sortState>
  <dataValidations count="6">
    <dataValidation type="whole" allowBlank="1" showErrorMessage="1" errorTitle="Only Integer value" error="Value must be integer between 0 and 1,500,000" promptTitle="Volume" prompt="Total volume must not exceed 1,200,000 MWh" sqref="F12:F31">
      <formula1>1</formula1>
      <formula2>1500000</formula2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operator="lessThan" allowBlank="1" showErrorMessage="1" errorTitle="To high volume" error="To high_x000a_" sqref="F32">
      <formula1>1200000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33.85546875" style="1" bestFit="1" customWidth="1"/>
    <col min="8" max="8" width="18.7109375" style="1" bestFit="1" customWidth="1"/>
    <col min="9" max="9" width="18.5703125" style="1" customWidth="1"/>
    <col min="10" max="10" width="22.140625" style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3" t="s">
        <v>0</v>
      </c>
      <c r="E2" s="14" t="s">
        <v>8</v>
      </c>
      <c r="G2" s="24"/>
      <c r="H2" s="24" t="s">
        <v>7</v>
      </c>
      <c r="I2" s="24" t="s">
        <v>11</v>
      </c>
      <c r="J2" s="24" t="s">
        <v>12</v>
      </c>
      <c r="K2" s="12"/>
      <c r="L2" s="7"/>
      <c r="M2" s="7"/>
      <c r="N2" s="7"/>
      <c r="O2" s="5"/>
      <c r="P2" s="5"/>
    </row>
    <row r="3" spans="4:16" x14ac:dyDescent="0.25">
      <c r="D3" s="13" t="s">
        <v>2</v>
      </c>
      <c r="E3" s="14" t="s">
        <v>29</v>
      </c>
      <c r="G3" s="25" t="s">
        <v>13</v>
      </c>
      <c r="H3" s="25" t="s">
        <v>16</v>
      </c>
      <c r="I3" s="25" t="s">
        <v>24</v>
      </c>
      <c r="J3" s="25" t="s">
        <v>25</v>
      </c>
      <c r="K3" s="7"/>
      <c r="L3" s="7"/>
      <c r="M3" s="7"/>
      <c r="N3" s="7"/>
      <c r="O3" s="5"/>
      <c r="P3" s="5"/>
    </row>
    <row r="4" spans="4:16" ht="15" customHeight="1" x14ac:dyDescent="0.25">
      <c r="D4" s="13" t="s">
        <v>9</v>
      </c>
      <c r="E4" s="14" t="s">
        <v>30</v>
      </c>
      <c r="G4" s="20" t="s">
        <v>22</v>
      </c>
      <c r="H4" s="26"/>
      <c r="I4" s="26"/>
      <c r="J4" s="26"/>
      <c r="K4" s="5"/>
      <c r="L4" s="5"/>
      <c r="M4" s="10"/>
      <c r="N4" s="9"/>
      <c r="O4" s="5"/>
      <c r="P4" s="5"/>
    </row>
    <row r="5" spans="4:16" x14ac:dyDescent="0.25">
      <c r="G5" s="27" t="s">
        <v>27</v>
      </c>
      <c r="H5" s="27" t="s">
        <v>15</v>
      </c>
      <c r="I5" s="27" t="s">
        <v>23</v>
      </c>
      <c r="J5" s="27" t="s">
        <v>23</v>
      </c>
      <c r="K5" s="8"/>
      <c r="L5" s="11"/>
      <c r="M5" s="11"/>
      <c r="N5" s="8"/>
      <c r="O5" s="5"/>
      <c r="P5" s="5"/>
    </row>
    <row r="6" spans="4:16" x14ac:dyDescent="0.25">
      <c r="D6" s="13" t="s">
        <v>14</v>
      </c>
      <c r="E6" s="14" t="s">
        <v>28</v>
      </c>
      <c r="F6" s="4"/>
      <c r="G6" s="21" t="s">
        <v>17</v>
      </c>
      <c r="H6" s="28">
        <v>1</v>
      </c>
      <c r="I6" s="21">
        <v>0.34699999999999998</v>
      </c>
      <c r="J6" s="21">
        <v>0.69399999999999995</v>
      </c>
      <c r="L6" s="2"/>
      <c r="M6" s="2"/>
      <c r="N6" s="2"/>
    </row>
    <row r="7" spans="4:16" x14ac:dyDescent="0.25">
      <c r="F7" s="4"/>
      <c r="G7" s="21" t="s">
        <v>18</v>
      </c>
      <c r="H7" s="28">
        <v>1</v>
      </c>
      <c r="I7" s="21">
        <v>0.245</v>
      </c>
      <c r="J7" s="21">
        <v>0.49</v>
      </c>
      <c r="L7" s="2"/>
      <c r="M7" s="2"/>
      <c r="N7" s="2"/>
    </row>
    <row r="8" spans="4:16" x14ac:dyDescent="0.25">
      <c r="F8" s="4"/>
      <c r="G8" s="21" t="s">
        <v>19</v>
      </c>
      <c r="H8" s="28">
        <v>1</v>
      </c>
      <c r="I8" s="21">
        <v>0.245</v>
      </c>
      <c r="J8" s="21">
        <v>0.245</v>
      </c>
    </row>
    <row r="9" spans="4:16" x14ac:dyDescent="0.25">
      <c r="F9" s="4"/>
      <c r="K9" s="18"/>
    </row>
    <row r="10" spans="4:16" x14ac:dyDescent="0.25">
      <c r="F10" s="4"/>
      <c r="K10" s="18"/>
    </row>
    <row r="11" spans="4:16" x14ac:dyDescent="0.25">
      <c r="D11" s="13" t="s">
        <v>6</v>
      </c>
      <c r="E11" s="13" t="s">
        <v>4</v>
      </c>
      <c r="F11" s="13" t="s">
        <v>10</v>
      </c>
      <c r="G11" s="13" t="s">
        <v>26</v>
      </c>
      <c r="H11" s="13" t="s">
        <v>20</v>
      </c>
      <c r="I11" s="13" t="s">
        <v>3</v>
      </c>
      <c r="J11" s="13" t="s">
        <v>21</v>
      </c>
      <c r="K11" s="18"/>
    </row>
    <row r="12" spans="4:16" x14ac:dyDescent="0.25">
      <c r="D12" s="15" t="str">
        <f t="shared" ref="D12:D31" si="0">IF(F12&gt;0,$E$2,"")</f>
        <v>Energicia</v>
      </c>
      <c r="E12" s="15">
        <v>1</v>
      </c>
      <c r="F12" s="19">
        <v>50000</v>
      </c>
      <c r="G12" s="23">
        <v>0.01</v>
      </c>
      <c r="H12" s="22">
        <f t="shared" ref="H12:H31" si="1">+IF(F12&gt;0,F12*G12,"")</f>
        <v>500</v>
      </c>
      <c r="I12" s="16">
        <f>+IF(F12&gt;0,SUM($F$12:F12),"")</f>
        <v>50000</v>
      </c>
      <c r="J12" s="22">
        <f>IF(G12="","",+I12*G12)</f>
        <v>500</v>
      </c>
      <c r="K12" s="18"/>
    </row>
    <row r="13" spans="4:16" x14ac:dyDescent="0.25">
      <c r="D13" s="15" t="str">
        <f t="shared" si="0"/>
        <v>Energicia</v>
      </c>
      <c r="E13" s="15">
        <v>2</v>
      </c>
      <c r="F13" s="19">
        <v>120000</v>
      </c>
      <c r="G13" s="23">
        <v>1.2E-2</v>
      </c>
      <c r="H13" s="22">
        <f t="shared" si="1"/>
        <v>1440</v>
      </c>
      <c r="I13" s="16">
        <f>+IF(F13&gt;0,SUM($F$12:F13),"")</f>
        <v>170000</v>
      </c>
      <c r="J13" s="22">
        <f>IF(G13="","",+H13+J12)</f>
        <v>1940</v>
      </c>
      <c r="K13" s="18"/>
    </row>
    <row r="14" spans="4:16" x14ac:dyDescent="0.25">
      <c r="D14" s="15" t="str">
        <f t="shared" si="0"/>
        <v>Energicia</v>
      </c>
      <c r="E14" s="15">
        <v>3</v>
      </c>
      <c r="F14" s="19">
        <v>500000</v>
      </c>
      <c r="G14" s="23">
        <v>1.4500000000000001E-2</v>
      </c>
      <c r="H14" s="22">
        <f t="shared" si="1"/>
        <v>7250</v>
      </c>
      <c r="I14" s="16">
        <f>+IF(F14&gt;0,SUM($F$12:F14),"")</f>
        <v>670000</v>
      </c>
      <c r="J14" s="22">
        <f>IF(G14="","",+H14+J13)</f>
        <v>9190</v>
      </c>
      <c r="K14" s="18"/>
    </row>
    <row r="15" spans="4:16" x14ac:dyDescent="0.25">
      <c r="D15" s="15" t="str">
        <f t="shared" si="0"/>
        <v>Energicia</v>
      </c>
      <c r="E15" s="15">
        <v>4</v>
      </c>
      <c r="F15" s="19">
        <v>800000</v>
      </c>
      <c r="G15" s="23">
        <v>1.6E-2</v>
      </c>
      <c r="H15" s="22">
        <f t="shared" si="1"/>
        <v>12800</v>
      </c>
      <c r="I15" s="16">
        <f>+IF(F15&gt;0,SUM($F$12:F15),"")</f>
        <v>1470000</v>
      </c>
      <c r="J15" s="22">
        <f>IF(G15="","",+H15+J14)</f>
        <v>21990</v>
      </c>
      <c r="K15" s="18"/>
    </row>
    <row r="16" spans="4:16" x14ac:dyDescent="0.25">
      <c r="D16" s="15" t="str">
        <f t="shared" si="0"/>
        <v>Energicia</v>
      </c>
      <c r="E16" s="15">
        <v>5</v>
      </c>
      <c r="F16" s="19">
        <v>530000</v>
      </c>
      <c r="G16" s="23">
        <v>1.7999999999999999E-2</v>
      </c>
      <c r="H16" s="22">
        <f t="shared" si="1"/>
        <v>9540</v>
      </c>
      <c r="I16" s="16">
        <f>+IF(F16&gt;0,SUM($F$12:F16),"")</f>
        <v>2000000</v>
      </c>
      <c r="J16" s="22">
        <f>IF(G16="","",+H16+J15)</f>
        <v>31530</v>
      </c>
      <c r="K16" s="18"/>
    </row>
    <row r="17" spans="4:10" x14ac:dyDescent="0.25">
      <c r="D17" s="15" t="str">
        <f t="shared" si="0"/>
        <v/>
      </c>
      <c r="E17" s="15">
        <v>6</v>
      </c>
      <c r="F17" s="19"/>
      <c r="G17" s="23"/>
      <c r="H17" s="22" t="str">
        <f t="shared" si="1"/>
        <v/>
      </c>
      <c r="I17" s="16" t="str">
        <f>+IF(F17&gt;0,SUM($F$12:F17),"")</f>
        <v/>
      </c>
      <c r="J17" s="22" t="str">
        <f t="shared" ref="J17:J31" si="2">IF(G17="","",+H17+J16)</f>
        <v/>
      </c>
    </row>
    <row r="18" spans="4:10" x14ac:dyDescent="0.25">
      <c r="D18" s="15" t="str">
        <f t="shared" si="0"/>
        <v/>
      </c>
      <c r="E18" s="15">
        <v>7</v>
      </c>
      <c r="F18" s="19"/>
      <c r="G18" s="23"/>
      <c r="H18" s="22" t="str">
        <f t="shared" si="1"/>
        <v/>
      </c>
      <c r="I18" s="16" t="str">
        <f>+IF(F18&gt;0,SUM($F$12:F18),"")</f>
        <v/>
      </c>
      <c r="J18" s="22" t="str">
        <f t="shared" si="2"/>
        <v/>
      </c>
    </row>
    <row r="19" spans="4:10" x14ac:dyDescent="0.25">
      <c r="D19" s="15" t="str">
        <f t="shared" si="0"/>
        <v/>
      </c>
      <c r="E19" s="15">
        <v>8</v>
      </c>
      <c r="F19" s="19"/>
      <c r="G19" s="23"/>
      <c r="H19" s="22" t="str">
        <f t="shared" si="1"/>
        <v/>
      </c>
      <c r="I19" s="16" t="str">
        <f>+IF(F19&gt;0,SUM($F$12:F19),"")</f>
        <v/>
      </c>
      <c r="J19" s="22" t="str">
        <f t="shared" si="2"/>
        <v/>
      </c>
    </row>
    <row r="20" spans="4:10" x14ac:dyDescent="0.25">
      <c r="D20" s="15" t="str">
        <f t="shared" si="0"/>
        <v/>
      </c>
      <c r="E20" s="15">
        <v>9</v>
      </c>
      <c r="F20" s="19"/>
      <c r="G20" s="23"/>
      <c r="H20" s="22" t="str">
        <f t="shared" si="1"/>
        <v/>
      </c>
      <c r="I20" s="16" t="str">
        <f>+IF(F20&gt;0,SUM($F$12:F20),"")</f>
        <v/>
      </c>
      <c r="J20" s="22" t="str">
        <f t="shared" si="2"/>
        <v/>
      </c>
    </row>
    <row r="21" spans="4:10" x14ac:dyDescent="0.25">
      <c r="D21" s="15" t="str">
        <f t="shared" si="0"/>
        <v/>
      </c>
      <c r="E21" s="15">
        <v>10</v>
      </c>
      <c r="F21" s="19"/>
      <c r="G21" s="23"/>
      <c r="H21" s="22" t="str">
        <f t="shared" si="1"/>
        <v/>
      </c>
      <c r="I21" s="16" t="str">
        <f>+IF(F21&gt;0,SUM($F$12:F21),"")</f>
        <v/>
      </c>
      <c r="J21" s="22" t="str">
        <f t="shared" si="2"/>
        <v/>
      </c>
    </row>
    <row r="22" spans="4:10" x14ac:dyDescent="0.25">
      <c r="D22" s="15" t="str">
        <f t="shared" si="0"/>
        <v/>
      </c>
      <c r="E22" s="15">
        <v>11</v>
      </c>
      <c r="F22" s="19"/>
      <c r="G22" s="23"/>
      <c r="H22" s="22" t="str">
        <f t="shared" si="1"/>
        <v/>
      </c>
      <c r="I22" s="16" t="str">
        <f>+IF(F22&gt;0,SUM($F$12:F22),"")</f>
        <v/>
      </c>
      <c r="J22" s="22" t="str">
        <f t="shared" si="2"/>
        <v/>
      </c>
    </row>
    <row r="23" spans="4:10" x14ac:dyDescent="0.25">
      <c r="D23" s="15" t="str">
        <f t="shared" si="0"/>
        <v/>
      </c>
      <c r="E23" s="15">
        <v>12</v>
      </c>
      <c r="F23" s="19"/>
      <c r="G23" s="23"/>
      <c r="H23" s="22" t="str">
        <f t="shared" si="1"/>
        <v/>
      </c>
      <c r="I23" s="16" t="str">
        <f>+IF(F23&gt;0,SUM($F$12:F23),"")</f>
        <v/>
      </c>
      <c r="J23" s="22" t="str">
        <f t="shared" si="2"/>
        <v/>
      </c>
    </row>
    <row r="24" spans="4:10" x14ac:dyDescent="0.25">
      <c r="D24" s="15" t="str">
        <f t="shared" si="0"/>
        <v/>
      </c>
      <c r="E24" s="15">
        <v>13</v>
      </c>
      <c r="F24" s="19"/>
      <c r="G24" s="23"/>
      <c r="H24" s="22" t="str">
        <f t="shared" si="1"/>
        <v/>
      </c>
      <c r="I24" s="16" t="str">
        <f>+IF(F24&gt;0,SUM($F$12:F24),"")</f>
        <v/>
      </c>
      <c r="J24" s="22" t="str">
        <f t="shared" si="2"/>
        <v/>
      </c>
    </row>
    <row r="25" spans="4:10" x14ac:dyDescent="0.25">
      <c r="D25" s="15" t="str">
        <f t="shared" si="0"/>
        <v/>
      </c>
      <c r="E25" s="15">
        <v>14</v>
      </c>
      <c r="F25" s="19"/>
      <c r="G25" s="23"/>
      <c r="H25" s="22" t="str">
        <f t="shared" si="1"/>
        <v/>
      </c>
      <c r="I25" s="16" t="str">
        <f>+IF(F25&gt;0,SUM($F$12:F25),"")</f>
        <v/>
      </c>
      <c r="J25" s="22" t="str">
        <f t="shared" si="2"/>
        <v/>
      </c>
    </row>
    <row r="26" spans="4:10" x14ac:dyDescent="0.25">
      <c r="D26" s="15" t="str">
        <f t="shared" si="0"/>
        <v/>
      </c>
      <c r="E26" s="15">
        <v>15</v>
      </c>
      <c r="F26" s="19"/>
      <c r="G26" s="23"/>
      <c r="H26" s="22" t="str">
        <f t="shared" si="1"/>
        <v/>
      </c>
      <c r="I26" s="16" t="str">
        <f>+IF(F26&gt;0,SUM($F$12:F26),"")</f>
        <v/>
      </c>
      <c r="J26" s="22" t="str">
        <f t="shared" si="2"/>
        <v/>
      </c>
    </row>
    <row r="27" spans="4:10" x14ac:dyDescent="0.25">
      <c r="D27" s="15" t="str">
        <f t="shared" si="0"/>
        <v/>
      </c>
      <c r="E27" s="15">
        <v>16</v>
      </c>
      <c r="F27" s="19"/>
      <c r="G27" s="23"/>
      <c r="H27" s="22" t="str">
        <f t="shared" si="1"/>
        <v/>
      </c>
      <c r="I27" s="16" t="str">
        <f>+IF(F27&gt;0,SUM($F$12:F27),"")</f>
        <v/>
      </c>
      <c r="J27" s="22" t="str">
        <f t="shared" si="2"/>
        <v/>
      </c>
    </row>
    <row r="28" spans="4:10" x14ac:dyDescent="0.25">
      <c r="D28" s="15" t="str">
        <f t="shared" si="0"/>
        <v/>
      </c>
      <c r="E28" s="15">
        <v>17</v>
      </c>
      <c r="F28" s="19"/>
      <c r="G28" s="23"/>
      <c r="H28" s="22" t="str">
        <f t="shared" si="1"/>
        <v/>
      </c>
      <c r="I28" s="16" t="str">
        <f>+IF(F28&gt;0,SUM($F$12:F28),"")</f>
        <v/>
      </c>
      <c r="J28" s="22" t="str">
        <f t="shared" si="2"/>
        <v/>
      </c>
    </row>
    <row r="29" spans="4:10" x14ac:dyDescent="0.25">
      <c r="D29" s="15" t="str">
        <f t="shared" si="0"/>
        <v/>
      </c>
      <c r="E29" s="15">
        <v>18</v>
      </c>
      <c r="F29" s="19"/>
      <c r="G29" s="23"/>
      <c r="H29" s="22" t="str">
        <f t="shared" si="1"/>
        <v/>
      </c>
      <c r="I29" s="16" t="str">
        <f>+IF(F29&gt;0,SUM($F$12:F29),"")</f>
        <v/>
      </c>
      <c r="J29" s="22" t="str">
        <f t="shared" si="2"/>
        <v/>
      </c>
    </row>
    <row r="30" spans="4:10" x14ac:dyDescent="0.25">
      <c r="D30" s="15" t="str">
        <f t="shared" si="0"/>
        <v/>
      </c>
      <c r="E30" s="15">
        <v>19</v>
      </c>
      <c r="F30" s="19"/>
      <c r="G30" s="23"/>
      <c r="H30" s="22" t="str">
        <f t="shared" si="1"/>
        <v/>
      </c>
      <c r="I30" s="16" t="str">
        <f>+IF(F30&gt;0,SUM($F$12:F30),"")</f>
        <v/>
      </c>
      <c r="J30" s="22" t="str">
        <f t="shared" si="2"/>
        <v/>
      </c>
    </row>
    <row r="31" spans="4:10" x14ac:dyDescent="0.25">
      <c r="D31" s="15" t="str">
        <f t="shared" si="0"/>
        <v/>
      </c>
      <c r="E31" s="15">
        <v>20</v>
      </c>
      <c r="F31" s="19"/>
      <c r="G31" s="23"/>
      <c r="H31" s="22" t="str">
        <f t="shared" si="1"/>
        <v/>
      </c>
      <c r="I31" s="16" t="str">
        <f>+IF(F31&gt;0,SUM($F$12:F31),"")</f>
        <v/>
      </c>
      <c r="J31" s="22" t="str">
        <f t="shared" si="2"/>
        <v/>
      </c>
    </row>
    <row r="32" spans="4:10" x14ac:dyDescent="0.25">
      <c r="F32" s="18"/>
    </row>
    <row r="33" spans="4:6" x14ac:dyDescent="0.25">
      <c r="F33" s="17"/>
    </row>
    <row r="36" spans="4:6" x14ac:dyDescent="0.25">
      <c r="D36" s="3"/>
    </row>
  </sheetData>
  <sheetProtection password="C730" sheet="1" objects="1" scenarios="1" selectLockedCells="1"/>
  <conditionalFormatting sqref="F29">
    <cfRule type="cellIs" dxfId="0" priority="1" operator="greaterThan">
      <formula>1000000</formula>
    </cfRule>
  </conditionalFormatting>
  <dataValidations count="6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14:I31">
      <formula1>1000000</formula1>
    </dataValidation>
    <dataValidation type="whole" operator="lessThanOrEqual" allowBlank="1" showInputMessage="1" showErrorMessage="1" error="Total amount must not exceed 1,000,000 MWh_x000a_" sqref="F33">
      <formula1>1000000</formula1>
    </dataValidation>
    <dataValidation type="whole" operator="lessThan" allowBlank="1" showErrorMessage="1" errorTitle="To high volume" error="To high_x000a_" sqref="F32">
      <formula1>1200000</formula1>
    </dataValidation>
    <dataValidation type="whole" operator="lessThanOrEqual" allowBlank="1" showInputMessage="1" showErrorMessage="1" errorTitle="Total volume bid" error="Sum of volume must not exceeding 1,200,000_x000a_" sqref="I12:I13">
      <formula1>1200000</formula1>
    </dataValidation>
    <dataValidation type="whole" allowBlank="1" showErrorMessage="1" errorTitle="Only Integer value" error="Value must be integer between 0 and 1,500,000" promptTitle="Volume" prompt="Total volume must not exceed 1,200,000 MWh" sqref="F12:F31">
      <formula1>1</formula1>
      <formula2>1500000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sheet</vt:lpstr>
      <vt:lpstr>Example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2018-04-20T13:25:25Z</dcterms:modified>
</cp:coreProperties>
</file>