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inet.local\endk_funktion\Historisk materiale\GAS\Gaslager arkiv\AUKTIONER\24-02-2021\"/>
    </mc:Choice>
  </mc:AlternateContent>
  <xr:revisionPtr revIDLastSave="0" documentId="13_ncr:1_{1AA6FE6C-7D2F-4AD1-888E-26F14614A1C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id sheet" sheetId="1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" l="1"/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0" i="4" l="1"/>
  <c r="J10" i="4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J10" i="1" s="1"/>
  <c r="I9" i="1"/>
  <c r="J9" i="1" l="1"/>
  <c r="I28" i="4" l="1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I15" i="4"/>
  <c r="H15" i="4"/>
  <c r="D15" i="4"/>
  <c r="I14" i="4"/>
  <c r="H14" i="4"/>
  <c r="D14" i="4"/>
  <c r="I13" i="4"/>
  <c r="H13" i="4"/>
  <c r="D13" i="4"/>
  <c r="I12" i="4"/>
  <c r="H12" i="4"/>
  <c r="D12" i="4"/>
  <c r="I11" i="4"/>
  <c r="J11" i="4" s="1"/>
  <c r="H11" i="4"/>
  <c r="D11" i="4"/>
  <c r="H10" i="4"/>
  <c r="D10" i="4"/>
  <c r="I9" i="4"/>
  <c r="J9" i="4" s="1"/>
  <c r="H9" i="4"/>
  <c r="D9" i="4"/>
  <c r="H9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<sst xmlns="http://schemas.openxmlformats.org/spreadsheetml/2006/main" count="57" uniqueCount="28">
  <si>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</si>
  <si>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</si>
  <si>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</si>
  <si>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</si>
  <si>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</si>
  <si>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</si>
  <si>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</si>
  <si>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</si>
  <si>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</si>
  <si>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</si>
  <si>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</si>
  <si>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</si>
  <si>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</si>
  <si>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</si>
  <si>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</si>
  <si>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</si>
  <si>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</si>
  <si>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</si>
  <si>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</si>
  <si>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</si>
  <si>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</si>
  <si>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</si>
  <si>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</si>
  <si>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</si>
  <si>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245 MW</t>
  </si>
  <si>
    <t>170 days</t>
  </si>
  <si>
    <t>0.245 kW</t>
  </si>
  <si>
    <t>1,000,000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</si>
</sst>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64" fontId="0" fillId="2" borderId="0" xfId="1" applyFont="1" applyFill="1"/>
    <xf numFmtId="165" fontId="10" fillId="4" borderId="0" xfId="1" applyNumberFormat="1" applyFont="1" applyFill="1" applyProtection="1">
      <protection locked="0"/>
    </xf>
    <xf numFmtId="49" fontId="10" fillId="4" borderId="0" xfId="1" applyNumberFormat="1" applyFont="1" applyFill="1" applyProtection="1">
      <protection locked="0"/>
    </xf>
    <xf numFmtId="0" fontId="10" fillId="2" borderId="0" xfId="0" applyFont="1" applyFill="1"/>
    <xf numFmtId="2" fontId="10" fillId="4" borderId="0" xfId="0" applyNumberFormat="1" applyFont="1" applyFill="1" applyProtection="1">
      <protection locked="0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34</xdr:row>
      <xdr:rowOff>114300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0" y="190500"/>
          <a:ext cx="5886450" cy="64008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3.0 €/MWh.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2021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da-DK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pPr lvl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750 €/MW for Firm Injection Capacity</a:t>
          </a:r>
          <a:endParaRPr lang="da-DK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2,100 €/MW for Firm Withdrawal Capacity</a:t>
          </a:r>
          <a:endParaRPr lang="da-DK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flexibility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can be booked within 48 hours after end of the auction.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552450</xdr:colOff>
      <xdr:row>0</xdr:row>
      <xdr:rowOff>171450</xdr:rowOff>
    </xdr:from>
    <xdr:to>
      <xdr:col>16</xdr:col>
      <xdr:colOff>28575</xdr:colOff>
      <xdr:row>34</xdr:row>
      <xdr:rowOff>95250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7EC7D853-D828-4279-A79C-2BA45F9644F0}"/>
            </a:ext>
          </a:extLst>
        </xdr:cNvPr>
        <xdr:cNvSpPr/>
      </xdr:nvSpPr>
      <xdr:spPr>
        <a:xfrm>
          <a:off x="11553825" y="171450"/>
          <a:ext cx="5886450" cy="64008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 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</a:t>
          </a:r>
          <a:r>
            <a:rPr lang="da-DK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 3.0 €/MWh.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2021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da-DK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pPr lvl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750 €/MW for Firm Injection Capacity</a:t>
          </a:r>
          <a:endParaRPr lang="da-DK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2,100 €/MW for Firm Withdrawal Capacity</a:t>
          </a:r>
          <a:endParaRPr lang="da-DK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flexibility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can be booked within 48 hours after end of the auction.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and contact phone number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the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price in "Price" for every bid in the yellow cells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"fixed volume bid"  or "fill bid" (Auction Rules, clause 6.7.) 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P33"/>
  <sheetViews>
    <sheetView showGridLines="0" tabSelected="1" workbookViewId="0">
      <selection activeCell="E2" sqref="E2"/>
    </sheetView>
  </sheetViews>
  <sheetFormatPr defaultColWidth="9.1796875" defaultRowHeight="14.5" x14ac:dyDescent="0.35"/>
  <cols>
    <col min="1" max="2" width="9.1796875" style="1"/>
    <col min="3" max="3" width="3.26953125" style="1" customWidth="1"/>
    <col min="4" max="4" width="27" style="1" customWidth="1"/>
    <col min="5" max="5" width="15.54296875" style="1" bestFit="1" customWidth="1"/>
    <col min="6" max="6" width="19.1796875" style="1" customWidth="1"/>
    <col min="7" max="7" width="18.54296875" style="1" customWidth="1"/>
    <col min="8" max="8" width="18.7265625" style="1" bestFit="1" customWidth="1"/>
    <col min="9" max="9" width="18.54296875" style="1" customWidth="1"/>
    <col min="10" max="10" width="25.81640625" style="1" bestFit="1" customWidth="1"/>
    <col min="11" max="11" width="22" style="1" customWidth="1"/>
    <col min="12" max="12" width="17.453125" style="1" bestFit="1" customWidth="1"/>
    <col min="13" max="13" width="14.1796875" style="1" customWidth="1"/>
    <col min="14" max="14" width="15.7265625" style="1" customWidth="1"/>
    <col min="15" max="15" width="17.7265625" style="1" bestFit="1" customWidth="1"/>
    <col min="16" max="16384" width="9.1796875" style="1"/>
  </cols>
  <sheetData>
    <row r="1" spans="4:16" x14ac:dyDescent="0.35">
      <c r="J1" s="6"/>
      <c r="K1" s="7"/>
      <c r="L1" s="7"/>
      <c r="M1" s="7"/>
      <c r="N1" s="7"/>
      <c r="O1" s="5"/>
      <c r="P1" s="5"/>
    </row>
    <row r="2" spans="4:16" x14ac:dyDescent="0.35">
      <c r="D2" s="14" t="s">
        <v>0</v>
      </c>
      <c r="E2" s="15" t="s">
        <v>1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35">
      <c r="D3" s="14" t="s">
        <v>2</v>
      </c>
      <c r="E3" s="15" t="s">
        <v>5</v>
      </c>
      <c r="G3" s="18" t="s">
        <v>18</v>
      </c>
      <c r="H3" s="18" t="s">
        <v>27</v>
      </c>
      <c r="I3" s="18" t="s">
        <v>24</v>
      </c>
      <c r="J3" s="18" t="s">
        <v>24</v>
      </c>
      <c r="K3" s="7"/>
      <c r="L3" s="7"/>
      <c r="M3" s="7"/>
      <c r="N3" s="7"/>
      <c r="O3" s="5"/>
      <c r="P3" s="5"/>
    </row>
    <row r="4" spans="4:16" ht="15" customHeight="1" x14ac:dyDescent="0.35">
      <c r="D4" s="14" t="s">
        <v>11</v>
      </c>
      <c r="E4" s="15" t="s">
        <v>1</v>
      </c>
      <c r="G4" s="18" t="s">
        <v>19</v>
      </c>
      <c r="H4" s="18" t="s">
        <v>15</v>
      </c>
      <c r="I4" s="18" t="s">
        <v>26</v>
      </c>
      <c r="J4" s="18" t="s">
        <v>26</v>
      </c>
      <c r="K4" s="5"/>
      <c r="L4" s="5"/>
      <c r="M4" s="10"/>
      <c r="N4" s="9"/>
      <c r="O4" s="5"/>
      <c r="P4" s="5"/>
    </row>
    <row r="5" spans="4:16" x14ac:dyDescent="0.35">
      <c r="G5" s="18"/>
      <c r="H5" s="18"/>
      <c r="I5" s="18" t="s">
        <v>25</v>
      </c>
      <c r="J5" s="18" t="s">
        <v>25</v>
      </c>
      <c r="K5" s="8"/>
      <c r="L5" s="11"/>
      <c r="M5" s="11"/>
      <c r="N5" s="8"/>
      <c r="O5" s="5"/>
      <c r="P5" s="5"/>
    </row>
    <row r="6" spans="4:16" x14ac:dyDescent="0.35">
      <c r="D6" s="14" t="s">
        <v>23</v>
      </c>
      <c r="E6" s="15"/>
      <c r="F6" s="4"/>
      <c r="L6" s="2"/>
      <c r="M6" s="2"/>
      <c r="N6" s="2"/>
    </row>
    <row r="7" spans="4:16" x14ac:dyDescent="0.35">
      <c r="F7" s="4"/>
      <c r="L7" s="2"/>
      <c r="M7" s="2"/>
      <c r="N7" s="2"/>
    </row>
    <row r="8" spans="4:16" x14ac:dyDescent="0.3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35">
      <c r="D9" s="17" t="str">
        <f t="shared" ref="D9:D28" si="0">IF(F9&gt;0,$E$2,"")</f>
        <v/>
      </c>
      <c r="E9" s="17">
        <v>1</v>
      </c>
      <c r="F9" s="15"/>
      <c r="G9" s="16"/>
      <c r="H9" s="18" t="str">
        <f>+IF(F9&gt;0,F9*G9,"")</f>
        <v/>
      </c>
      <c r="I9" s="19" t="str">
        <f>+IF(F9&gt;0,SUM($F$9:F9),"")</f>
        <v/>
      </c>
      <c r="J9" s="18" t="str">
        <f>IF(G9="","",+I9*G9)</f>
        <v/>
      </c>
      <c r="K9" s="21"/>
    </row>
    <row r="10" spans="4:16" x14ac:dyDescent="0.35">
      <c r="D10" s="17" t="str">
        <f t="shared" si="0"/>
        <v/>
      </c>
      <c r="E10" s="17">
        <v>2</v>
      </c>
      <c r="F10" s="15"/>
      <c r="G10" s="16"/>
      <c r="H10" s="18" t="str">
        <f>+IF(F10&gt;0,F10*G10,"")</f>
        <v/>
      </c>
      <c r="I10" s="19" t="str">
        <f>+IF(F10&gt;0,SUM($F$9:F10),"")</f>
        <v/>
      </c>
      <c r="J10" s="18" t="str">
        <f>IF(G10="","",I10*G10)</f>
        <v/>
      </c>
      <c r="K10" s="21"/>
    </row>
    <row r="11" spans="4:16" x14ac:dyDescent="0.35">
      <c r="D11" s="17" t="str">
        <f t="shared" si="0"/>
        <v/>
      </c>
      <c r="E11" s="17">
        <v>3</v>
      </c>
      <c r="F11" s="15"/>
      <c r="G11" s="16"/>
      <c r="H11" s="18" t="str">
        <f t="shared" ref="H11:H28" si="1">+IF(F11&gt;0,F11*G11,"")</f>
        <v/>
      </c>
      <c r="I11" s="19" t="str">
        <f>+IF(F11&gt;0,SUM($F$9:F11),"")</f>
        <v/>
      </c>
      <c r="J11" s="18" t="str">
        <f t="shared" ref="J11:J28" si="2">IF(G11="","",I11*G11)</f>
        <v/>
      </c>
      <c r="K11" s="21"/>
    </row>
    <row r="12" spans="4:16" x14ac:dyDescent="0.35">
      <c r="D12" s="17" t="str">
        <f t="shared" si="0"/>
        <v/>
      </c>
      <c r="E12" s="17">
        <v>4</v>
      </c>
      <c r="F12" s="15"/>
      <c r="G12" s="16"/>
      <c r="H12" s="18" t="str">
        <f t="shared" si="1"/>
        <v/>
      </c>
      <c r="I12" s="19" t="str">
        <f>+IF(F12&gt;0,SUM($F$9:F12),"")</f>
        <v/>
      </c>
      <c r="J12" s="18" t="str">
        <f t="shared" si="2"/>
        <v/>
      </c>
      <c r="K12" s="21"/>
    </row>
    <row r="13" spans="4:16" x14ac:dyDescent="0.35">
      <c r="D13" s="17" t="str">
        <f t="shared" si="0"/>
        <v/>
      </c>
      <c r="E13" s="17">
        <v>5</v>
      </c>
      <c r="F13" s="15"/>
      <c r="G13" s="16"/>
      <c r="H13" s="18" t="str">
        <f t="shared" si="1"/>
        <v/>
      </c>
      <c r="I13" s="19" t="str">
        <f>+IF(F13&gt;0,SUM($F$9:F13),"")</f>
        <v/>
      </c>
      <c r="J13" s="18" t="str">
        <f t="shared" si="2"/>
        <v/>
      </c>
      <c r="K13" s="21"/>
    </row>
    <row r="14" spans="4:16" x14ac:dyDescent="0.35">
      <c r="D14" s="17" t="str">
        <f t="shared" si="0"/>
        <v/>
      </c>
      <c r="E14" s="17">
        <v>6</v>
      </c>
      <c r="F14" s="15"/>
      <c r="G14" s="1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35">
      <c r="D15" s="17" t="str">
        <f t="shared" si="0"/>
        <v/>
      </c>
      <c r="E15" s="17">
        <v>7</v>
      </c>
      <c r="F15" s="15"/>
      <c r="G15" s="1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35">
      <c r="D16" s="17" t="str">
        <f t="shared" si="0"/>
        <v/>
      </c>
      <c r="E16" s="17">
        <v>8</v>
      </c>
      <c r="F16" s="15"/>
      <c r="G16" s="1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35">
      <c r="D17" s="17" t="str">
        <f t="shared" si="0"/>
        <v/>
      </c>
      <c r="E17" s="17">
        <v>9</v>
      </c>
      <c r="F17" s="15"/>
      <c r="G17" s="1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35">
      <c r="D18" s="17" t="str">
        <f t="shared" si="0"/>
        <v/>
      </c>
      <c r="E18" s="17">
        <v>10</v>
      </c>
      <c r="F18" s="15"/>
      <c r="G18" s="1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35">
      <c r="D19" s="17" t="str">
        <f t="shared" si="0"/>
        <v/>
      </c>
      <c r="E19" s="17">
        <v>11</v>
      </c>
      <c r="F19" s="15"/>
      <c r="G19" s="1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35">
      <c r="D20" s="17" t="str">
        <f t="shared" si="0"/>
        <v/>
      </c>
      <c r="E20" s="17">
        <v>12</v>
      </c>
      <c r="F20" s="15"/>
      <c r="G20" s="1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35">
      <c r="D21" s="17" t="str">
        <f t="shared" si="0"/>
        <v/>
      </c>
      <c r="E21" s="17">
        <v>13</v>
      </c>
      <c r="F21" s="15"/>
      <c r="G21" s="1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35">
      <c r="D22" s="17" t="str">
        <f t="shared" si="0"/>
        <v/>
      </c>
      <c r="E22" s="17">
        <v>14</v>
      </c>
      <c r="F22" s="15"/>
      <c r="G22" s="1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35">
      <c r="D23" s="17" t="str">
        <f t="shared" si="0"/>
        <v/>
      </c>
      <c r="E23" s="17">
        <v>15</v>
      </c>
      <c r="F23" s="15"/>
      <c r="G23" s="1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35">
      <c r="D24" s="17" t="str">
        <f t="shared" si="0"/>
        <v/>
      </c>
      <c r="E24" s="17">
        <v>16</v>
      </c>
      <c r="F24" s="15"/>
      <c r="G24" s="1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35">
      <c r="D25" s="17" t="str">
        <f t="shared" si="0"/>
        <v/>
      </c>
      <c r="E25" s="17">
        <v>17</v>
      </c>
      <c r="F25" s="15"/>
      <c r="G25" s="1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35">
      <c r="D26" s="17" t="str">
        <f t="shared" si="0"/>
        <v/>
      </c>
      <c r="E26" s="17">
        <v>18</v>
      </c>
      <c r="F26" s="15"/>
      <c r="G26" s="1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35">
      <c r="D27" s="17" t="str">
        <f t="shared" si="0"/>
        <v/>
      </c>
      <c r="E27" s="17">
        <v>19</v>
      </c>
      <c r="F27" s="15"/>
      <c r="G27" s="1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35">
      <c r="D28" s="17" t="str">
        <f t="shared" si="0"/>
        <v/>
      </c>
      <c r="E28" s="17">
        <v>20</v>
      </c>
      <c r="F28" s="15"/>
      <c r="G28" s="1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35">
      <c r="F29" s="21"/>
    </row>
    <row r="30" spans="4:10" x14ac:dyDescent="0.35">
      <c r="F30" s="20"/>
    </row>
    <row r="33" spans="4:4" x14ac:dyDescent="0.35">
      <c r="D33" s="3"/>
    </row>
  </sheetData>
  <sheetProtection algorithmName="SHA-512" hashValue="QZb/kcnxbUqjS01bsyg5NL+ouvAXwpnvr9aYGR3VVM5KWZPP5U8xT+3ekIBm4VXmUWb7P3aWcBi7g5F0ErZssA==" saltValue="WNbHUOh+rKLizMyMJD3cVA==" spinCount="100000" sheet="1" selectLockedCells="1"/>
  <sortState xmlns:xlrd2="http://schemas.microsoft.com/office/spreadsheetml/2017/richdata2"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 xr:uid="{00000000-0002-0000-0000-000000000000}">
      <formula1>1</formula1>
      <formula2>1500000</formula2>
    </dataValidation>
    <dataValidation type="whole" operator="lessThanOrEqual" allowBlank="1" showInputMessage="1" showErrorMessage="1" error="Total amount must not exceed 1,000,000 MWh_x000a_" sqref="F30" xr:uid="{00000000-0002-0000-0000-000001000000}">
      <formula1>1000000</formula1>
    </dataValidation>
    <dataValidation type="whole" operator="lessThan" allowBlank="1" showInputMessage="1" showErrorMessage="1" sqref="K9:K28" xr:uid="{00000000-0002-0000-0000-000002000000}">
      <formula1>1000001</formula1>
    </dataValidation>
    <dataValidation type="whole" operator="lessThanOrEqual" allowBlank="1" showInputMessage="1" showErrorMessage="1" errorTitle="Total volume bid" error="Sum of volume must not exceeding 1,200,000_x000a_" sqref="I9:I28" xr:uid="{00000000-0002-0000-0000-000003000000}">
      <formula1>1200000</formula1>
    </dataValidation>
    <dataValidation type="whole" operator="lessThan" allowBlank="1" showErrorMessage="1" errorTitle="To high volume" error="To high_x000a_" sqref="F29" xr:uid="{00000000-0002-0000-0000-000004000000}">
      <formula1>1200000</formula1>
    </dataValidation>
    <dataValidation type="decimal" operator="greaterThanOrEqual" allowBlank="1" showErrorMessage="1" errorTitle="Price" error="Below reservation price" promptTitle="Price" prompt="Reservation price is 2.6 €/MWh" sqref="G9:G28" xr:uid="{00000000-0002-0000-0000-000005000000}">
      <formula1>2.6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P36"/>
  <sheetViews>
    <sheetView showGridLines="0" workbookViewId="0">
      <selection activeCell="E2" sqref="E2"/>
    </sheetView>
  </sheetViews>
  <sheetFormatPr defaultColWidth="9.1796875" defaultRowHeight="14.5" x14ac:dyDescent="0.35"/>
  <cols>
    <col min="1" max="2" width="9.1796875" style="1"/>
    <col min="3" max="3" width="3.26953125" style="1" customWidth="1"/>
    <col min="4" max="4" width="27" style="1" customWidth="1"/>
    <col min="5" max="5" width="15.54296875" style="1" bestFit="1" customWidth="1"/>
    <col min="6" max="6" width="19.1796875" style="1" customWidth="1"/>
    <col min="7" max="7" width="18.54296875" style="1" customWidth="1"/>
    <col min="8" max="8" width="18.7265625" style="1" bestFit="1" customWidth="1"/>
    <col min="9" max="9" width="18.54296875" style="1" customWidth="1"/>
    <col min="10" max="10" width="25.81640625" style="1" bestFit="1" customWidth="1"/>
    <col min="11" max="11" width="22" style="1" customWidth="1"/>
    <col min="12" max="12" width="17.453125" style="1" bestFit="1" customWidth="1"/>
    <col min="13" max="13" width="14.1796875" style="1" customWidth="1"/>
    <col min="14" max="14" width="15.7265625" style="1" customWidth="1"/>
    <col min="15" max="15" width="17.7265625" style="1" bestFit="1" customWidth="1"/>
    <col min="16" max="16384" width="9.1796875" style="1"/>
  </cols>
  <sheetData>
    <row r="1" spans="4:16" x14ac:dyDescent="0.35">
      <c r="J1" s="6"/>
      <c r="K1" s="7"/>
      <c r="L1" s="7"/>
      <c r="M1" s="7"/>
      <c r="N1" s="7"/>
      <c r="O1" s="5"/>
      <c r="P1" s="5"/>
    </row>
    <row r="2" spans="4:16" x14ac:dyDescent="0.35">
      <c r="D2" s="14" t="s">
        <v>0</v>
      </c>
      <c r="E2" s="23" t="s">
        <v>10</v>
      </c>
      <c r="G2" s="14" t="s">
        <v>17</v>
      </c>
      <c r="H2" s="14" t="s">
        <v>7</v>
      </c>
      <c r="I2" s="14" t="s">
        <v>13</v>
      </c>
      <c r="J2" s="14" t="s">
        <v>14</v>
      </c>
      <c r="K2" s="12"/>
      <c r="L2" s="7"/>
      <c r="M2" s="7"/>
      <c r="N2" s="7"/>
      <c r="O2" s="5"/>
      <c r="P2" s="5"/>
    </row>
    <row r="3" spans="4:16" x14ac:dyDescent="0.35">
      <c r="D3" s="14" t="s">
        <v>2</v>
      </c>
      <c r="E3" s="24" t="s">
        <v>20</v>
      </c>
      <c r="G3" s="18" t="s">
        <v>18</v>
      </c>
      <c r="H3" s="18" t="s">
        <v>27</v>
      </c>
      <c r="I3" s="18" t="s">
        <v>24</v>
      </c>
      <c r="J3" s="18" t="s">
        <v>24</v>
      </c>
      <c r="K3" s="13"/>
      <c r="L3" s="7"/>
      <c r="M3" s="7"/>
      <c r="N3" s="7"/>
      <c r="O3" s="5"/>
      <c r="P3" s="5"/>
    </row>
    <row r="4" spans="4:16" ht="15" customHeight="1" x14ac:dyDescent="0.35">
      <c r="D4" s="14" t="s">
        <v>11</v>
      </c>
      <c r="E4" s="23" t="s">
        <v>21</v>
      </c>
      <c r="G4" s="18" t="s">
        <v>19</v>
      </c>
      <c r="H4" s="18" t="s">
        <v>15</v>
      </c>
      <c r="I4" s="18" t="s">
        <v>26</v>
      </c>
      <c r="J4" s="18" t="s">
        <v>26</v>
      </c>
      <c r="K4" s="5"/>
      <c r="L4" s="10"/>
      <c r="M4" s="10"/>
      <c r="N4" s="9"/>
      <c r="O4" s="5"/>
      <c r="P4" s="5"/>
    </row>
    <row r="5" spans="4:16" x14ac:dyDescent="0.35">
      <c r="E5" s="25"/>
      <c r="G5" s="18"/>
      <c r="H5" s="18"/>
      <c r="I5" s="18" t="s">
        <v>25</v>
      </c>
      <c r="J5" s="18" t="s">
        <v>25</v>
      </c>
      <c r="K5" s="8"/>
      <c r="L5" s="11"/>
      <c r="M5" s="11"/>
      <c r="N5" s="8"/>
      <c r="O5" s="5"/>
      <c r="P5" s="5"/>
    </row>
    <row r="6" spans="4:16" x14ac:dyDescent="0.35">
      <c r="D6" s="14" t="s">
        <v>23</v>
      </c>
      <c r="E6" s="23" t="s">
        <v>22</v>
      </c>
      <c r="F6" s="4"/>
      <c r="L6" s="2"/>
      <c r="M6" s="2"/>
      <c r="N6" s="2"/>
    </row>
    <row r="7" spans="4:16" x14ac:dyDescent="0.35">
      <c r="F7" s="4"/>
      <c r="L7" s="2"/>
      <c r="M7" s="2"/>
      <c r="N7" s="2"/>
    </row>
    <row r="8" spans="4:16" x14ac:dyDescent="0.35">
      <c r="D8" s="14" t="s">
        <v>6</v>
      </c>
      <c r="E8" s="14" t="s">
        <v>4</v>
      </c>
      <c r="F8" s="14" t="s">
        <v>12</v>
      </c>
      <c r="G8" s="14" t="s">
        <v>16</v>
      </c>
      <c r="H8" s="14" t="s">
        <v>8</v>
      </c>
      <c r="I8" s="14" t="s">
        <v>3</v>
      </c>
      <c r="J8" s="14" t="s">
        <v>9</v>
      </c>
    </row>
    <row r="9" spans="4:16" x14ac:dyDescent="0.35">
      <c r="D9" s="17" t="str">
        <f t="shared" ref="D9:D28" si="0">IF(F9&gt;0,$E$2,"")</f>
        <v>Energicia</v>
      </c>
      <c r="E9" s="17">
        <v>1</v>
      </c>
      <c r="F9" s="23">
        <v>100000</v>
      </c>
      <c r="G9" s="26">
        <v>3.3</v>
      </c>
      <c r="H9" s="18">
        <f>+IF(F9&gt;0,F9*G9,"")</f>
        <v>330000</v>
      </c>
      <c r="I9" s="19">
        <f>+IF(F9&gt;0,SUM($F$9:F9),"")</f>
        <v>100000</v>
      </c>
      <c r="J9" s="18">
        <f>IF(G9="","",+I9*G9)</f>
        <v>330000</v>
      </c>
      <c r="K9" s="21"/>
    </row>
    <row r="10" spans="4:16" x14ac:dyDescent="0.35">
      <c r="D10" s="17" t="str">
        <f t="shared" si="0"/>
        <v>Energicia</v>
      </c>
      <c r="E10" s="17">
        <v>2</v>
      </c>
      <c r="F10" s="23">
        <v>100000</v>
      </c>
      <c r="G10" s="26">
        <v>3.2</v>
      </c>
      <c r="H10" s="18">
        <f t="shared" ref="H10:H28" si="1">+IF(F10&gt;0,F10*G10,"")</f>
        <v>320000</v>
      </c>
      <c r="I10" s="19">
        <f>+IF(F10&gt;0,SUM($F$9:F10),"")</f>
        <v>200000</v>
      </c>
      <c r="J10" s="18">
        <f>IF(G10="","",I10*G10)</f>
        <v>640000</v>
      </c>
      <c r="K10" s="21"/>
    </row>
    <row r="11" spans="4:16" x14ac:dyDescent="0.35">
      <c r="D11" s="17" t="str">
        <f t="shared" si="0"/>
        <v>Energicia</v>
      </c>
      <c r="E11" s="17">
        <v>3</v>
      </c>
      <c r="F11" s="23">
        <v>100000</v>
      </c>
      <c r="G11" s="26">
        <v>3.1</v>
      </c>
      <c r="H11" s="18">
        <f t="shared" si="1"/>
        <v>310000</v>
      </c>
      <c r="I11" s="19">
        <f>+IF(F11&gt;0,SUM($F$9:F11),"")</f>
        <v>300000</v>
      </c>
      <c r="J11" s="18">
        <f>IF(G11="","",I11*G11)</f>
        <v>930000</v>
      </c>
      <c r="K11" s="21"/>
    </row>
    <row r="12" spans="4:16" x14ac:dyDescent="0.35">
      <c r="D12" s="17" t="str">
        <f t="shared" si="0"/>
        <v>Energicia</v>
      </c>
      <c r="E12" s="17">
        <v>4</v>
      </c>
      <c r="F12" s="23">
        <v>100000</v>
      </c>
      <c r="G12" s="26">
        <v>3</v>
      </c>
      <c r="H12" s="18">
        <f t="shared" si="1"/>
        <v>300000</v>
      </c>
      <c r="I12" s="19">
        <f>+IF(F12&gt;0,SUM($F$9:F12),"")</f>
        <v>400000</v>
      </c>
      <c r="J12" s="18">
        <f>IF(G12="","",I12*G12)</f>
        <v>1200000</v>
      </c>
      <c r="K12" s="21"/>
    </row>
    <row r="13" spans="4:16" x14ac:dyDescent="0.35">
      <c r="D13" s="17" t="str">
        <f t="shared" si="0"/>
        <v/>
      </c>
      <c r="E13" s="17">
        <v>5</v>
      </c>
      <c r="F13" s="23"/>
      <c r="G13" s="26"/>
      <c r="H13" s="18" t="str">
        <f t="shared" si="1"/>
        <v/>
      </c>
      <c r="I13" s="19" t="str">
        <f>+IF(F13&gt;0,SUM($F$9:F13),"")</f>
        <v/>
      </c>
      <c r="J13" s="18" t="str">
        <f t="shared" ref="J13:J28" si="2">IF(G13="","",I13*G13)</f>
        <v/>
      </c>
      <c r="K13" s="21"/>
    </row>
    <row r="14" spans="4:16" x14ac:dyDescent="0.35">
      <c r="D14" s="17" t="str">
        <f t="shared" si="0"/>
        <v/>
      </c>
      <c r="E14" s="17">
        <v>6</v>
      </c>
      <c r="F14" s="23"/>
      <c r="G14" s="26"/>
      <c r="H14" s="18" t="str">
        <f t="shared" si="1"/>
        <v/>
      </c>
      <c r="I14" s="19" t="str">
        <f>+IF(F14&gt;0,SUM($F$9:F14),"")</f>
        <v/>
      </c>
      <c r="J14" s="18" t="str">
        <f t="shared" si="2"/>
        <v/>
      </c>
      <c r="K14" s="21"/>
    </row>
    <row r="15" spans="4:16" x14ac:dyDescent="0.35">
      <c r="D15" s="17" t="str">
        <f t="shared" si="0"/>
        <v/>
      </c>
      <c r="E15" s="17">
        <v>7</v>
      </c>
      <c r="F15" s="23"/>
      <c r="G15" s="26"/>
      <c r="H15" s="18" t="str">
        <f t="shared" si="1"/>
        <v/>
      </c>
      <c r="I15" s="19" t="str">
        <f>+IF(F15&gt;0,SUM($F$9:F15),"")</f>
        <v/>
      </c>
      <c r="J15" s="18" t="str">
        <f t="shared" si="2"/>
        <v/>
      </c>
      <c r="K15" s="21"/>
    </row>
    <row r="16" spans="4:16" x14ac:dyDescent="0.35">
      <c r="D16" s="17" t="str">
        <f t="shared" si="0"/>
        <v/>
      </c>
      <c r="E16" s="17">
        <v>8</v>
      </c>
      <c r="F16" s="23"/>
      <c r="G16" s="26"/>
      <c r="H16" s="18" t="str">
        <f t="shared" si="1"/>
        <v/>
      </c>
      <c r="I16" s="19" t="str">
        <f>+IF(F16&gt;0,SUM($F$9:F16),"")</f>
        <v/>
      </c>
      <c r="J16" s="18" t="str">
        <f t="shared" si="2"/>
        <v/>
      </c>
      <c r="K16" s="21"/>
    </row>
    <row r="17" spans="4:10" x14ac:dyDescent="0.35">
      <c r="D17" s="17" t="str">
        <f t="shared" si="0"/>
        <v/>
      </c>
      <c r="E17" s="17">
        <v>9</v>
      </c>
      <c r="F17" s="23"/>
      <c r="G17" s="26"/>
      <c r="H17" s="18" t="str">
        <f t="shared" si="1"/>
        <v/>
      </c>
      <c r="I17" s="19" t="str">
        <f>+IF(F17&gt;0,SUM($F$9:F17),"")</f>
        <v/>
      </c>
      <c r="J17" s="18" t="str">
        <f t="shared" si="2"/>
        <v/>
      </c>
    </row>
    <row r="18" spans="4:10" x14ac:dyDescent="0.35">
      <c r="D18" s="17" t="str">
        <f t="shared" si="0"/>
        <v/>
      </c>
      <c r="E18" s="17">
        <v>10</v>
      </c>
      <c r="F18" s="23"/>
      <c r="G18" s="26"/>
      <c r="H18" s="18" t="str">
        <f t="shared" si="1"/>
        <v/>
      </c>
      <c r="I18" s="19" t="str">
        <f>+IF(F18&gt;0,SUM($F$9:F18),"")</f>
        <v/>
      </c>
      <c r="J18" s="18" t="str">
        <f t="shared" si="2"/>
        <v/>
      </c>
    </row>
    <row r="19" spans="4:10" x14ac:dyDescent="0.35">
      <c r="D19" s="17" t="str">
        <f t="shared" si="0"/>
        <v/>
      </c>
      <c r="E19" s="17">
        <v>11</v>
      </c>
      <c r="F19" s="23"/>
      <c r="G19" s="26"/>
      <c r="H19" s="18" t="str">
        <f t="shared" si="1"/>
        <v/>
      </c>
      <c r="I19" s="19" t="str">
        <f>+IF(F19&gt;0,SUM($F$9:F19),"")</f>
        <v/>
      </c>
      <c r="J19" s="18" t="str">
        <f t="shared" si="2"/>
        <v/>
      </c>
    </row>
    <row r="20" spans="4:10" x14ac:dyDescent="0.35">
      <c r="D20" s="17" t="str">
        <f t="shared" si="0"/>
        <v/>
      </c>
      <c r="E20" s="17">
        <v>12</v>
      </c>
      <c r="F20" s="23"/>
      <c r="G20" s="26"/>
      <c r="H20" s="18" t="str">
        <f t="shared" si="1"/>
        <v/>
      </c>
      <c r="I20" s="19" t="str">
        <f>+IF(F20&gt;0,SUM($F$9:F20),"")</f>
        <v/>
      </c>
      <c r="J20" s="18" t="str">
        <f t="shared" si="2"/>
        <v/>
      </c>
    </row>
    <row r="21" spans="4:10" x14ac:dyDescent="0.35">
      <c r="D21" s="17" t="str">
        <f t="shared" si="0"/>
        <v/>
      </c>
      <c r="E21" s="17">
        <v>13</v>
      </c>
      <c r="F21" s="23"/>
      <c r="G21" s="26"/>
      <c r="H21" s="18" t="str">
        <f t="shared" si="1"/>
        <v/>
      </c>
      <c r="I21" s="19" t="str">
        <f>+IF(F21&gt;0,SUM($F$9:F21),"")</f>
        <v/>
      </c>
      <c r="J21" s="18" t="str">
        <f t="shared" si="2"/>
        <v/>
      </c>
    </row>
    <row r="22" spans="4:10" x14ac:dyDescent="0.35">
      <c r="D22" s="17" t="str">
        <f t="shared" si="0"/>
        <v/>
      </c>
      <c r="E22" s="17">
        <v>14</v>
      </c>
      <c r="F22" s="23"/>
      <c r="G22" s="26"/>
      <c r="H22" s="18" t="str">
        <f t="shared" si="1"/>
        <v/>
      </c>
      <c r="I22" s="19" t="str">
        <f>+IF(F22&gt;0,SUM($F$9:F22),"")</f>
        <v/>
      </c>
      <c r="J22" s="18" t="str">
        <f t="shared" si="2"/>
        <v/>
      </c>
    </row>
    <row r="23" spans="4:10" x14ac:dyDescent="0.35">
      <c r="D23" s="17" t="str">
        <f t="shared" si="0"/>
        <v/>
      </c>
      <c r="E23" s="17">
        <v>15</v>
      </c>
      <c r="F23" s="23"/>
      <c r="G23" s="26"/>
      <c r="H23" s="18" t="str">
        <f t="shared" si="1"/>
        <v/>
      </c>
      <c r="I23" s="19" t="str">
        <f>+IF(F23&gt;0,SUM($F$9:F23),"")</f>
        <v/>
      </c>
      <c r="J23" s="18" t="str">
        <f t="shared" si="2"/>
        <v/>
      </c>
    </row>
    <row r="24" spans="4:10" x14ac:dyDescent="0.35">
      <c r="D24" s="17" t="str">
        <f t="shared" si="0"/>
        <v/>
      </c>
      <c r="E24" s="17">
        <v>16</v>
      </c>
      <c r="F24" s="23"/>
      <c r="G24" s="26"/>
      <c r="H24" s="18" t="str">
        <f t="shared" si="1"/>
        <v/>
      </c>
      <c r="I24" s="19" t="str">
        <f>+IF(F24&gt;0,SUM($F$9:F24),"")</f>
        <v/>
      </c>
      <c r="J24" s="18" t="str">
        <f t="shared" si="2"/>
        <v/>
      </c>
    </row>
    <row r="25" spans="4:10" x14ac:dyDescent="0.35">
      <c r="D25" s="17" t="str">
        <f t="shared" si="0"/>
        <v/>
      </c>
      <c r="E25" s="17">
        <v>17</v>
      </c>
      <c r="F25" s="23"/>
      <c r="G25" s="26"/>
      <c r="H25" s="18" t="str">
        <f t="shared" si="1"/>
        <v/>
      </c>
      <c r="I25" s="19" t="str">
        <f>+IF(F25&gt;0,SUM($F$9:F25),"")</f>
        <v/>
      </c>
      <c r="J25" s="18" t="str">
        <f t="shared" si="2"/>
        <v/>
      </c>
    </row>
    <row r="26" spans="4:10" x14ac:dyDescent="0.35">
      <c r="D26" s="17" t="str">
        <f t="shared" si="0"/>
        <v/>
      </c>
      <c r="E26" s="17">
        <v>18</v>
      </c>
      <c r="F26" s="23"/>
      <c r="G26" s="26"/>
      <c r="H26" s="18" t="str">
        <f t="shared" si="1"/>
        <v/>
      </c>
      <c r="I26" s="19" t="str">
        <f>+IF(F26&gt;0,SUM($F$9:F26),"")</f>
        <v/>
      </c>
      <c r="J26" s="18" t="str">
        <f t="shared" si="2"/>
        <v/>
      </c>
    </row>
    <row r="27" spans="4:10" x14ac:dyDescent="0.35">
      <c r="D27" s="17" t="str">
        <f t="shared" si="0"/>
        <v/>
      </c>
      <c r="E27" s="17">
        <v>19</v>
      </c>
      <c r="F27" s="23"/>
      <c r="G27" s="26"/>
      <c r="H27" s="18" t="str">
        <f t="shared" si="1"/>
        <v/>
      </c>
      <c r="I27" s="19" t="str">
        <f>+IF(F27&gt;0,SUM($F$9:F27),"")</f>
        <v/>
      </c>
      <c r="J27" s="18" t="str">
        <f t="shared" si="2"/>
        <v/>
      </c>
    </row>
    <row r="28" spans="4:10" x14ac:dyDescent="0.35">
      <c r="D28" s="17" t="str">
        <f t="shared" si="0"/>
        <v/>
      </c>
      <c r="E28" s="17">
        <v>20</v>
      </c>
      <c r="F28" s="23"/>
      <c r="G28" s="26"/>
      <c r="H28" s="18" t="str">
        <f t="shared" si="1"/>
        <v/>
      </c>
      <c r="I28" s="19" t="str">
        <f>+IF(F28&gt;0,SUM($F$9:F28),"")</f>
        <v/>
      </c>
      <c r="J28" s="18" t="str">
        <f t="shared" si="2"/>
        <v/>
      </c>
    </row>
    <row r="29" spans="4:10" x14ac:dyDescent="0.35">
      <c r="F29" s="21"/>
    </row>
    <row r="30" spans="4:10" x14ac:dyDescent="0.35">
      <c r="F30" s="20"/>
    </row>
    <row r="33" spans="4:10" x14ac:dyDescent="0.35">
      <c r="D33" s="3"/>
    </row>
    <row r="34" spans="4:10" x14ac:dyDescent="0.35">
      <c r="J34" s="22"/>
    </row>
    <row r="36" spans="4:10" x14ac:dyDescent="0.35">
      <c r="I36" s="22"/>
    </row>
  </sheetData>
  <sheetProtection algorithmName="SHA-512" hashValue="L1al/HcO2wewsjjEKaW6EiMw0EgPjPAJ8wtHcUqo4TezThk+U6uv3+ZNQa6JWJO6iJNrda+9lDBT+xJnZP/oiQ==" saltValue="qaSQC+acQ+5GqBA82fBdKw==" spinCount="100000" sheet="1" selectLockedCells="1" selectUn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 xr:uid="{00000000-0002-0000-0100-000000000000}">
      <formula1>1000001</formula1>
    </dataValidation>
    <dataValidation type="whole" operator="lessThanOrEqual" allowBlank="1" showInputMessage="1" showErrorMessage="1" errorTitle="Total volume bid" error="Sum of volume must not exceeding 1,000,000_x000a_" sqref="I9:I28" xr:uid="{00000000-0002-0000-0100-000001000000}">
      <formula1>1000000</formula1>
    </dataValidation>
    <dataValidation type="whole" operator="lessThanOrEqual" allowBlank="1" showInputMessage="1" showErrorMessage="1" error="Total amount must not exceed 1,000,000 MWh_x000a_" sqref="F30" xr:uid="{00000000-0002-0000-0100-000002000000}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 xr:uid="{00000000-0002-0000-0100-000003000000}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2021-02-04T08:06:12Z</dcterms:modified>
</cp:coreProperties>
</file>