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E:\Historisk materiale\GAS\Gaslager arkiv\AUKTIONER\2023-06-13 SY24 1,2TWh 90-90 product\"/>
    </mc:Choice>
  </mc:AlternateContent>
  <xr:revisionPtr revIDLastSave="0" documentId="13_ncr:1_{C3387953-EEB6-43F5-B112-570CF39A9B56}" xr6:coauthVersionLast="47" xr6:coauthVersionMax="47" xr10:uidLastSave="{00000000-0000-0000-0000-000000000000}"/>
  <bookViews>
    <workbookView xWindow="0" yWindow="336" windowWidth="20832" windowHeight="16344" xr2:uid="{00000000-000D-0000-FFFF-FFFF00000000}"/>
  </bookViews>
  <sheets>
    <sheet name="Bid sheet" sheetId="1" r:id="rId1"/>
    <sheet name="Exampl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9" i="1"/>
  <c r="I28" i="4"/>
  <c r="I27" i="4"/>
  <c r="I26" i="4"/>
  <c r="I25" i="4"/>
  <c r="I24" i="4"/>
  <c r="I23" i="4"/>
  <c r="I22" i="4"/>
  <c r="I21" i="4"/>
  <c r="I20" i="4"/>
  <c r="I19" i="4"/>
  <c r="I18" i="4"/>
  <c r="I17" i="4"/>
  <c r="I16" i="4"/>
  <c r="I15" i="4"/>
  <c r="I9" i="4"/>
  <c r="I10" i="4" s="1"/>
  <c r="I11" i="4" s="1"/>
  <c r="I12" i="4" s="1"/>
  <c r="I13" i="4" s="1"/>
  <c r="I14" i="4" s="1"/>
  <c r="I11" i="1"/>
  <c r="I12" i="1"/>
  <c r="I13" i="1" s="1"/>
  <c r="I14" i="1" s="1"/>
  <c r="I15" i="1" s="1"/>
  <c r="I16" i="1" s="1"/>
  <c r="I17" i="1" s="1"/>
  <c r="I18" i="1" s="1"/>
  <c r="I19" i="1" s="1"/>
  <c r="I20" i="1" s="1"/>
  <c r="I21" i="1" s="1"/>
  <c r="I22" i="1" s="1"/>
  <c r="I23" i="1" s="1"/>
  <c r="I24" i="1" s="1"/>
  <c r="I25" i="1" s="1"/>
  <c r="I26" i="1" s="1"/>
  <c r="I27" i="1" s="1"/>
  <c r="I28" i="1" s="1"/>
  <c r="H9" i="4"/>
  <c r="H10" i="4"/>
  <c r="H11" i="4"/>
  <c r="H12" i="4"/>
  <c r="H13" i="4"/>
  <c r="H14" i="4"/>
  <c r="H15" i="4"/>
  <c r="H16" i="4"/>
  <c r="H17" i="4"/>
  <c r="H18" i="4"/>
  <c r="H19" i="4"/>
  <c r="H20" i="4"/>
  <c r="H21" i="4"/>
  <c r="H22" i="4"/>
  <c r="H23" i="4"/>
  <c r="H24" i="4"/>
  <c r="H25" i="4"/>
  <c r="H26" i="4"/>
  <c r="H27" i="4"/>
  <c r="H28" i="4"/>
  <c r="H10" i="1"/>
  <c r="H11" i="1"/>
  <c r="H12" i="1"/>
  <c r="H13" i="1"/>
  <c r="H14" i="1"/>
  <c r="H15" i="1"/>
  <c r="H16" i="1"/>
  <c r="H17" i="1"/>
  <c r="H18" i="1"/>
  <c r="H19" i="1"/>
  <c r="H20" i="1"/>
  <c r="H21" i="1"/>
  <c r="H22" i="1"/>
  <c r="H23" i="1"/>
  <c r="H24" i="1"/>
  <c r="H25" i="1"/>
  <c r="H26" i="1"/>
  <c r="H27" i="1"/>
  <c r="H28" i="1"/>
  <c r="H9" i="1"/>
  <c r="D28" i="4" l="1"/>
  <c r="D27" i="4"/>
  <c r="D26" i="4"/>
  <c r="D25" i="4"/>
  <c r="D24" i="4"/>
  <c r="D23" i="4"/>
  <c r="D22" i="4"/>
  <c r="D21" i="4"/>
  <c r="D20" i="4"/>
  <c r="D19" i="4"/>
  <c r="D18" i="4"/>
  <c r="D17" i="4"/>
  <c r="D16" i="4"/>
  <c r="D15" i="4"/>
  <c r="D14" i="4"/>
  <c r="D13" i="4"/>
  <c r="D12" i="4"/>
  <c r="D11" i="4"/>
  <c r="D10" i="4"/>
  <c r="D9" i="4"/>
  <c r="D10" i="1" l="1"/>
  <c r="D11" i="1"/>
  <c r="D12" i="1"/>
  <c r="D13" i="1"/>
  <c r="D14" i="1"/>
  <c r="D15" i="1"/>
  <c r="D16" i="1"/>
  <c r="D17" i="1"/>
  <c r="D18" i="1"/>
  <c r="D19" i="1"/>
  <c r="D20" i="1"/>
  <c r="D21" i="1"/>
  <c r="D22" i="1"/>
  <c r="D23" i="1"/>
  <c r="D24" i="1"/>
  <c r="D25" i="1"/>
  <c r="D26" i="1"/>
  <c r="D27" i="1"/>
  <c r="D28" i="1"/>
  <c r="D9" i="1"/>
</calcChain>
</file>

<file path=xl/sharedStrings.xml><?xml version="1.0" encoding="utf-8"?>
<sst xmlns="http://schemas.openxmlformats.org/spreadsheetml/2006/main" count="55" uniqueCount="27">
  <si>
    <t>Company name</t>
  </si>
  <si>
    <t>Name</t>
  </si>
  <si>
    <t>Contact</t>
  </si>
  <si>
    <t xml:space="preserve">Total volume bid </t>
  </si>
  <si>
    <t>Bid number</t>
  </si>
  <si>
    <t>Phone number</t>
  </si>
  <si>
    <t>Customer</t>
  </si>
  <si>
    <t>Volume</t>
  </si>
  <si>
    <t>Energicia</t>
  </si>
  <si>
    <t>Contact person</t>
  </si>
  <si>
    <t>Volume[MWh]</t>
  </si>
  <si>
    <t>Injection</t>
  </si>
  <si>
    <t>Withdrawal</t>
  </si>
  <si>
    <t>1 MWh</t>
  </si>
  <si>
    <t>Maximum capacities</t>
  </si>
  <si>
    <t>SBU</t>
  </si>
  <si>
    <t>+45 30 67 47 27</t>
  </si>
  <si>
    <t>Emil Karlsson</t>
  </si>
  <si>
    <t>Fill bid</t>
  </si>
  <si>
    <t>Fixed or fill bid</t>
  </si>
  <si>
    <t>Total price  [€/Storage Period]</t>
  </si>
  <si>
    <t>Price [€/MWh/Storage Period]</t>
  </si>
  <si>
    <t>price [€/MWh/Storage Period]</t>
  </si>
  <si>
    <t>0.463 kWh/h</t>
  </si>
  <si>
    <t>90 days</t>
  </si>
  <si>
    <t>1,200,000 MWh</t>
  </si>
  <si>
    <t>555,556 MWh/h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</si>
</sst>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 #,##0_ ;_ * \-#,##0_ ;_ * &quot;-&quot;??_ ;_ @_ "/>
    <numFmt numFmtId="166" formatCode="#,##0\ &quot;MWh&quot;"/>
    <numFmt numFmtId="167" formatCode="#,##0\ &quot; €/SY&quot;"/>
    <numFmt numFmtId="168" formatCode="0.0000\ &quot;kWh/h&quot;"/>
    <numFmt numFmtId="169" formatCode="0\ &quot; days&quot;"/>
    <numFmt numFmtId="170" formatCode="#,##0_ ;\-#,##0\ "/>
    <numFmt numFmtId="171" formatCode="#,##0\ &quot; MWh/SY&quot;"/>
    <numFmt numFmtId="172" formatCode="#,##0\ &quot; €/Storage Period&quot;"/>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2"/>
      <name val="Calibri"/>
      <family val="2"/>
      <scheme val="minor"/>
    </font>
    <font>
      <sz val="11"/>
      <color rgb="FFFDEA71"/>
      <name val="Calibri"/>
      <family val="2"/>
      <scheme val="minor"/>
    </font>
    <font>
      <b/>
      <sz val="11"/>
      <color rgb="FF000000"/>
      <name val="Calibri"/>
      <family val="2"/>
    </font>
    <font>
      <sz val="11"/>
      <color theme="1"/>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31">
    <xf numFmtId="0" fontId="0" fillId="0" borderId="0" xfId="0"/>
    <xf numFmtId="0" fontId="0" fillId="2" borderId="0" xfId="0" applyFill="1"/>
    <xf numFmtId="0" fontId="2" fillId="2" borderId="0" xfId="0" applyFont="1" applyFill="1"/>
    <xf numFmtId="0" fontId="5" fillId="2" borderId="0" xfId="0" applyFont="1" applyFill="1"/>
    <xf numFmtId="0" fontId="6" fillId="2" borderId="0" xfId="0" applyFont="1" applyFill="1"/>
    <xf numFmtId="0" fontId="7" fillId="0" borderId="0" xfId="0" applyFont="1"/>
    <xf numFmtId="0" fontId="7" fillId="0" borderId="0" xfId="0" applyFont="1" applyAlignment="1">
      <alignment horizontal="right"/>
    </xf>
    <xf numFmtId="0" fontId="8" fillId="0" borderId="0" xfId="0" applyFont="1"/>
    <xf numFmtId="166" fontId="8" fillId="0" borderId="0" xfId="0" applyNumberFormat="1" applyFont="1"/>
    <xf numFmtId="168" fontId="8" fillId="0" borderId="0" xfId="0" applyNumberFormat="1" applyFont="1"/>
    <xf numFmtId="169" fontId="8" fillId="0" borderId="0" xfId="0" applyNumberFormat="1" applyFont="1"/>
    <xf numFmtId="0" fontId="3" fillId="0" borderId="0" xfId="0" applyFont="1" applyAlignment="1">
      <alignment horizontal="right"/>
    </xf>
    <xf numFmtId="166" fontId="0" fillId="0" borderId="0" xfId="0" applyNumberFormat="1" applyAlignment="1">
      <alignment horizontal="right"/>
    </xf>
    <xf numFmtId="0" fontId="4" fillId="5" borderId="0" xfId="0" applyFont="1" applyFill="1"/>
    <xf numFmtId="165" fontId="0" fillId="4" borderId="0" xfId="1" applyNumberFormat="1" applyFont="1" applyFill="1" applyProtection="1">
      <protection locked="0"/>
    </xf>
    <xf numFmtId="0" fontId="0" fillId="3" borderId="0" xfId="0" applyFill="1"/>
    <xf numFmtId="167" fontId="0" fillId="3" borderId="0" xfId="0" applyNumberFormat="1" applyFill="1" applyAlignment="1">
      <alignment horizontal="right"/>
    </xf>
    <xf numFmtId="166" fontId="0" fillId="3" borderId="0" xfId="0" applyNumberFormat="1" applyFill="1"/>
    <xf numFmtId="165" fontId="9" fillId="2" borderId="0" xfId="0" applyNumberFormat="1" applyFont="1" applyFill="1"/>
    <xf numFmtId="165" fontId="0" fillId="2" borderId="0" xfId="0" applyNumberFormat="1" applyFill="1"/>
    <xf numFmtId="49" fontId="0" fillId="4" borderId="0" xfId="1" applyNumberFormat="1" applyFont="1" applyFill="1" applyProtection="1">
      <protection locked="0"/>
    </xf>
    <xf numFmtId="164" fontId="0" fillId="2" borderId="0" xfId="1" applyFont="1" applyFill="1"/>
    <xf numFmtId="2" fontId="0" fillId="4" borderId="0" xfId="0" applyNumberFormat="1" applyFill="1" applyAlignment="1" applyProtection="1">
      <alignment horizontal="center"/>
      <protection locked="0"/>
    </xf>
    <xf numFmtId="170" fontId="0" fillId="4" borderId="0" xfId="1" applyNumberFormat="1" applyFont="1" applyFill="1" applyAlignment="1" applyProtection="1">
      <alignment horizontal="center"/>
      <protection locked="0"/>
    </xf>
    <xf numFmtId="170" fontId="0" fillId="2" borderId="0" xfId="0" applyNumberFormat="1" applyFill="1"/>
    <xf numFmtId="0" fontId="4" fillId="5" borderId="0" xfId="0" applyFont="1" applyFill="1" applyAlignment="1">
      <alignment horizontal="center"/>
    </xf>
    <xf numFmtId="167" fontId="0" fillId="3" borderId="0" xfId="0" applyNumberFormat="1" applyFill="1" applyAlignment="1">
      <alignment horizontal="center"/>
    </xf>
    <xf numFmtId="172" fontId="0" fillId="3" borderId="0" xfId="0" applyNumberFormat="1" applyFill="1" applyAlignment="1">
      <alignment horizontal="right"/>
    </xf>
    <xf numFmtId="0" fontId="4" fillId="5" borderId="0" xfId="0" applyFont="1" applyFill="1" applyAlignment="1">
      <alignment horizontal="right"/>
    </xf>
    <xf numFmtId="171" fontId="9" fillId="3" borderId="0" xfId="0" applyNumberFormat="1" applyFont="1" applyFill="1" applyAlignment="1">
      <alignment horizontal="right"/>
    </xf>
    <xf numFmtId="167" fontId="9" fillId="3" borderId="0" xfId="0" applyNumberFormat="1" applyFont="1" applyFill="1" applyAlignment="1">
      <alignment horizontal="center"/>
    </xf>
  </cellXfs>
  <cellStyles count="2">
    <cellStyle name="Comma" xfId="1" builtinId="3"/>
    <cellStyle name="Normal" xfId="0" builtinId="0"/>
  </cellStyles>
  <dxfs count="1">
    <dxf>
      <font>
        <b/>
        <i val="0"/>
      </font>
      <numFmt numFmtId="2" formatCode="0.00"/>
      <fill>
        <patternFill>
          <bgColor rgb="FFFF0000"/>
        </patternFill>
      </fill>
    </dxf>
  </dxfs>
  <tableStyles count="0" defaultTableStyle="TableStyleMedium2" defaultPivotStyle="PivotStyleLight16"/>
  <colors>
    <mruColors>
      <color rgb="FFFDEA71"/>
      <color rgb="FF99C5BD"/>
      <color rgb="FF415171"/>
      <color rgb="FF6AA7B7"/>
      <color rgb="FF7A81AD"/>
      <color rgb="FFF49090"/>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114300</xdr:colOff>
      <xdr:row>1</xdr:row>
      <xdr:rowOff>0</xdr:rowOff>
    </xdr:from>
    <xdr:to>
      <xdr:col>15</xdr:col>
      <xdr:colOff>123825</xdr:colOff>
      <xdr:row>36</xdr:row>
      <xdr:rowOff>85725</xdr:rowOff>
    </xdr:to>
    <xdr:sp macro="" textlink="">
      <xdr:nvSpPr>
        <xdr:cNvPr id="2" name="Rektangel 1">
          <a:extLst>
            <a:ext uri="{FF2B5EF4-FFF2-40B4-BE49-F238E27FC236}">
              <a16:creationId xmlns:a16="http://schemas.microsoft.com/office/drawing/2014/main" id="{00000000-0008-0000-0000-000002000000}"/>
            </a:ext>
          </a:extLst>
        </xdr:cNvPr>
        <xdr:cNvSpPr/>
      </xdr:nvSpPr>
      <xdr:spPr>
        <a:xfrm>
          <a:off x="11315700" y="190500"/>
          <a:ext cx="58102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a:t>
          </a:r>
          <a:r>
            <a:rPr lang="en-GB" sz="1100" b="0" baseline="0">
              <a:solidFill>
                <a:schemeClr val="bg1"/>
              </a:solidFill>
              <a:effectLst/>
              <a:latin typeface="+mn-lt"/>
              <a:ea typeface="+mn-ea"/>
              <a:cs typeface="+mn-cs"/>
            </a:rPr>
            <a:t>Price </a:t>
          </a:r>
          <a:r>
            <a:rPr lang="en-GB" sz="1100" baseline="0">
              <a:solidFill>
                <a:schemeClr val="bg1"/>
              </a:solidFill>
              <a:effectLst/>
              <a:latin typeface="+mn-lt"/>
              <a:ea typeface="+mn-ea"/>
              <a:cs typeface="+mn-cs"/>
            </a:rPr>
            <a:t>is 4.22 €/MWh. </a:t>
          </a:r>
          <a:r>
            <a:rPr lang="en-GB" sz="1100">
              <a:solidFill>
                <a:schemeClr val="bg1"/>
              </a:solidFill>
              <a:effectLst/>
              <a:latin typeface="+mn-lt"/>
              <a:ea typeface="+mn-ea"/>
              <a:cs typeface="+mn-cs"/>
            </a:rPr>
            <a:t>All bids </a:t>
          </a:r>
          <a:r>
            <a:rPr lang="en-GB" sz="1100">
              <a:solidFill>
                <a:schemeClr val="lt1"/>
              </a:solidFill>
              <a:effectLst/>
              <a:latin typeface="+mn-lt"/>
              <a:ea typeface="+mn-ea"/>
              <a:cs typeface="+mn-cs"/>
            </a:rPr>
            <a:t>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before 12:00</a:t>
          </a:r>
          <a:r>
            <a:rPr lang="en-GB" sz="1100" baseline="0">
              <a:solidFill>
                <a:schemeClr val="lt1"/>
              </a:solidFill>
              <a:effectLst/>
              <a:latin typeface="+mn-lt"/>
              <a:ea typeface="+mn-ea"/>
              <a:cs typeface="+mn-cs"/>
            </a:rPr>
            <a:t> a.m.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3" name="Picture 129" descr="cid:image002.jpg@01D230FA.F04386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161925</xdr:colOff>
      <xdr:row>0</xdr:row>
      <xdr:rowOff>180975</xdr:rowOff>
    </xdr:from>
    <xdr:to>
      <xdr:col>15</xdr:col>
      <xdr:colOff>171450</xdr:colOff>
      <xdr:row>36</xdr:row>
      <xdr:rowOff>76200</xdr:rowOff>
    </xdr:to>
    <xdr:sp macro="" textlink="">
      <xdr:nvSpPr>
        <xdr:cNvPr id="2" name="Rektangel 1">
          <a:extLst>
            <a:ext uri="{FF2B5EF4-FFF2-40B4-BE49-F238E27FC236}">
              <a16:creationId xmlns:a16="http://schemas.microsoft.com/office/drawing/2014/main" id="{D17B43D6-4FCB-44C3-99B2-DE32618BFDF7}"/>
            </a:ext>
          </a:extLst>
        </xdr:cNvPr>
        <xdr:cNvSpPr/>
      </xdr:nvSpPr>
      <xdr:spPr>
        <a:xfrm>
          <a:off x="10525125" y="180975"/>
          <a:ext cx="58102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Price </a:t>
          </a:r>
          <a:r>
            <a:rPr lang="en-GB" sz="1100" baseline="0">
              <a:solidFill>
                <a:schemeClr val="lt1"/>
              </a:solidFill>
              <a:effectLst/>
              <a:latin typeface="+mn-lt"/>
              <a:ea typeface="+mn-ea"/>
              <a:cs typeface="+mn-cs"/>
            </a:rPr>
            <a:t>is</a:t>
          </a:r>
          <a:r>
            <a:rPr lang="en-GB" sz="1100" baseline="0">
              <a:solidFill>
                <a:srgbClr val="FF0000"/>
              </a:solidFill>
              <a:effectLst/>
              <a:latin typeface="+mn-lt"/>
              <a:ea typeface="+mn-ea"/>
              <a:cs typeface="+mn-cs"/>
            </a:rPr>
            <a:t> </a:t>
          </a:r>
          <a:r>
            <a:rPr lang="en-GB" sz="1100" baseline="0">
              <a:solidFill>
                <a:schemeClr val="bg1"/>
              </a:solidFill>
              <a:effectLst/>
              <a:latin typeface="+mn-lt"/>
              <a:ea typeface="+mn-ea"/>
              <a:cs typeface="+mn-cs"/>
            </a:rPr>
            <a:t>4.22 €/MWh. </a:t>
          </a:r>
          <a:r>
            <a:rPr lang="en-GB" sz="1100">
              <a:solidFill>
                <a:schemeClr val="lt1"/>
              </a:solidFill>
              <a:effectLst/>
              <a:latin typeface="+mn-lt"/>
              <a:ea typeface="+mn-ea"/>
              <a:cs typeface="+mn-cs"/>
            </a:rPr>
            <a:t>All bids 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before 12:00</a:t>
          </a:r>
          <a:r>
            <a:rPr lang="en-GB" sz="1100" baseline="0">
              <a:solidFill>
                <a:schemeClr val="lt1"/>
              </a:solidFill>
              <a:effectLst/>
              <a:latin typeface="+mn-lt"/>
              <a:ea typeface="+mn-ea"/>
              <a:cs typeface="+mn-cs"/>
            </a:rPr>
            <a:t> a.m.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P33"/>
  <sheetViews>
    <sheetView showGridLines="0" tabSelected="1" workbookViewId="0">
      <selection activeCell="E2" sqref="E2"/>
    </sheetView>
  </sheetViews>
  <sheetFormatPr defaultColWidth="9.109375" defaultRowHeight="14.4" x14ac:dyDescent="0.3"/>
  <cols>
    <col min="1" max="2" width="9.109375" style="1"/>
    <col min="3" max="3" width="3.33203125" style="1" customWidth="1"/>
    <col min="4" max="4" width="20.33203125" style="1" customWidth="1"/>
    <col min="5" max="5" width="15.5546875" style="1" bestFit="1" customWidth="1"/>
    <col min="6" max="6" width="19.109375" style="1" customWidth="1"/>
    <col min="7" max="7" width="28.33203125" style="1" bestFit="1" customWidth="1"/>
    <col min="8" max="8" width="17.33203125" style="1" bestFit="1" customWidth="1"/>
    <col min="9" max="9" width="26" style="1" bestFit="1" customWidth="1"/>
    <col min="10" max="10" width="17.77734375" style="1" customWidth="1"/>
    <col min="11" max="11" width="22" style="1" customWidth="1"/>
    <col min="12" max="12" width="17.44140625" style="1" bestFit="1" customWidth="1"/>
    <col min="13" max="13" width="14.109375" style="1" customWidth="1"/>
    <col min="14" max="14" width="15.6640625" style="1" customWidth="1"/>
    <col min="15" max="15" width="17.6640625" style="1" bestFit="1" customWidth="1"/>
    <col min="16" max="16384" width="9.109375" style="1"/>
  </cols>
  <sheetData>
    <row r="1" spans="4:16" x14ac:dyDescent="0.3">
      <c r="J1" s="5"/>
      <c r="K1" s="6"/>
      <c r="L1" s="6"/>
      <c r="M1" s="6"/>
      <c r="N1" s="6"/>
      <c r="O1"/>
      <c r="P1"/>
    </row>
    <row r="2" spans="4:16" x14ac:dyDescent="0.3">
      <c r="D2" s="13" t="s">
        <v>0</v>
      </c>
      <c r="E2" s="14" t="s">
        <v>1</v>
      </c>
      <c r="G2" s="28" t="s">
        <v>14</v>
      </c>
      <c r="H2" s="25" t="s">
        <v>7</v>
      </c>
      <c r="I2" s="25" t="s">
        <v>11</v>
      </c>
      <c r="J2" s="25" t="s">
        <v>12</v>
      </c>
      <c r="K2" s="11"/>
      <c r="L2" s="6"/>
      <c r="M2" s="6"/>
      <c r="N2" s="6"/>
      <c r="O2"/>
      <c r="P2"/>
    </row>
    <row r="3" spans="4:16" x14ac:dyDescent="0.3">
      <c r="D3" s="13" t="s">
        <v>2</v>
      </c>
      <c r="E3" s="14" t="s">
        <v>5</v>
      </c>
      <c r="G3" s="16" t="s">
        <v>14</v>
      </c>
      <c r="H3" s="29" t="s">
        <v>25</v>
      </c>
      <c r="I3" s="30" t="s">
        <v>26</v>
      </c>
      <c r="J3" s="30" t="s">
        <v>26</v>
      </c>
      <c r="K3" s="6"/>
      <c r="L3" s="6"/>
      <c r="M3" s="6"/>
      <c r="N3" s="6"/>
      <c r="O3"/>
      <c r="P3"/>
    </row>
    <row r="4" spans="4:16" ht="15" customHeight="1" x14ac:dyDescent="0.3">
      <c r="D4" s="13" t="s">
        <v>9</v>
      </c>
      <c r="E4" s="14" t="s">
        <v>1</v>
      </c>
      <c r="G4" s="16" t="s">
        <v>15</v>
      </c>
      <c r="H4" s="26" t="s">
        <v>13</v>
      </c>
      <c r="I4" s="26" t="s">
        <v>23</v>
      </c>
      <c r="J4" s="26" t="s">
        <v>23</v>
      </c>
      <c r="K4"/>
      <c r="L4"/>
      <c r="M4" s="9"/>
      <c r="N4" s="8"/>
      <c r="O4"/>
      <c r="P4"/>
    </row>
    <row r="5" spans="4:16" x14ac:dyDescent="0.3">
      <c r="G5" s="16"/>
      <c r="H5" s="26"/>
      <c r="I5" s="26" t="s">
        <v>24</v>
      </c>
      <c r="J5" s="26" t="s">
        <v>24</v>
      </c>
      <c r="K5" s="7"/>
      <c r="L5" s="10"/>
      <c r="M5" s="10"/>
      <c r="N5" s="7"/>
      <c r="O5"/>
      <c r="P5"/>
    </row>
    <row r="6" spans="4:16" x14ac:dyDescent="0.3">
      <c r="D6" s="13" t="s">
        <v>19</v>
      </c>
      <c r="E6" s="14"/>
      <c r="F6" s="4"/>
      <c r="L6" s="2"/>
      <c r="M6" s="2"/>
      <c r="N6" s="2"/>
    </row>
    <row r="7" spans="4:16" x14ac:dyDescent="0.3">
      <c r="F7" s="4"/>
      <c r="L7" s="2"/>
      <c r="M7" s="2"/>
      <c r="N7" s="2"/>
    </row>
    <row r="8" spans="4:16" x14ac:dyDescent="0.3">
      <c r="D8" s="13" t="s">
        <v>6</v>
      </c>
      <c r="E8" s="13" t="s">
        <v>4</v>
      </c>
      <c r="F8" s="13" t="s">
        <v>10</v>
      </c>
      <c r="G8" s="13" t="s">
        <v>21</v>
      </c>
      <c r="H8" s="13" t="s">
        <v>3</v>
      </c>
      <c r="I8" s="13" t="s">
        <v>20</v>
      </c>
    </row>
    <row r="9" spans="4:16" x14ac:dyDescent="0.3">
      <c r="D9" s="15" t="str">
        <f t="shared" ref="D9:D28" si="0">IF(F9&gt;0,$E$2,"")</f>
        <v/>
      </c>
      <c r="E9" s="15">
        <v>1</v>
      </c>
      <c r="F9" s="23"/>
      <c r="G9" s="22"/>
      <c r="H9" s="17" t="str">
        <f>+IF(F9&gt;0,SUM($F$9:F9),"")</f>
        <v/>
      </c>
      <c r="I9" s="27" t="str">
        <f>IF(G9="","",+F9*G9)</f>
        <v/>
      </c>
      <c r="J9" s="19"/>
    </row>
    <row r="10" spans="4:16" x14ac:dyDescent="0.3">
      <c r="D10" s="15" t="str">
        <f t="shared" si="0"/>
        <v/>
      </c>
      <c r="E10" s="15">
        <v>2</v>
      </c>
      <c r="F10" s="23"/>
      <c r="G10" s="22"/>
      <c r="H10" s="17" t="str">
        <f>+IF(F10&gt;0,SUM($F$9:F10),"")</f>
        <v/>
      </c>
      <c r="I10" s="27" t="str">
        <f>IF(G10="","",+I9+F10*G10)</f>
        <v/>
      </c>
      <c r="J10" s="19"/>
    </row>
    <row r="11" spans="4:16" x14ac:dyDescent="0.3">
      <c r="D11" s="15" t="str">
        <f t="shared" si="0"/>
        <v/>
      </c>
      <c r="E11" s="15">
        <v>3</v>
      </c>
      <c r="F11" s="23"/>
      <c r="G11" s="22"/>
      <c r="H11" s="17" t="str">
        <f>+IF(F11&gt;0,SUM($F$9:F11),"")</f>
        <v/>
      </c>
      <c r="I11" s="27" t="str">
        <f t="shared" ref="I11:I28" si="1">IF(G11="","",+I10+F11*G11)</f>
        <v/>
      </c>
      <c r="J11" s="19"/>
    </row>
    <row r="12" spans="4:16" x14ac:dyDescent="0.3">
      <c r="D12" s="15" t="str">
        <f t="shared" si="0"/>
        <v/>
      </c>
      <c r="E12" s="15">
        <v>4</v>
      </c>
      <c r="F12" s="23"/>
      <c r="G12" s="22"/>
      <c r="H12" s="17" t="str">
        <f>+IF(F12&gt;0,SUM($F$9:F12),"")</f>
        <v/>
      </c>
      <c r="I12" s="27" t="str">
        <f t="shared" si="1"/>
        <v/>
      </c>
      <c r="J12" s="19"/>
    </row>
    <row r="13" spans="4:16" x14ac:dyDescent="0.3">
      <c r="D13" s="15" t="str">
        <f t="shared" si="0"/>
        <v/>
      </c>
      <c r="E13" s="15">
        <v>5</v>
      </c>
      <c r="F13" s="23"/>
      <c r="G13" s="22"/>
      <c r="H13" s="17" t="str">
        <f>+IF(F13&gt;0,SUM($F$9:F13),"")</f>
        <v/>
      </c>
      <c r="I13" s="27" t="str">
        <f t="shared" si="1"/>
        <v/>
      </c>
      <c r="J13" s="19"/>
    </row>
    <row r="14" spans="4:16" x14ac:dyDescent="0.3">
      <c r="D14" s="15" t="str">
        <f t="shared" si="0"/>
        <v/>
      </c>
      <c r="E14" s="15">
        <v>6</v>
      </c>
      <c r="F14" s="23"/>
      <c r="G14" s="22"/>
      <c r="H14" s="17" t="str">
        <f>+IF(F14&gt;0,SUM($F$9:F14),"")</f>
        <v/>
      </c>
      <c r="I14" s="27" t="str">
        <f t="shared" si="1"/>
        <v/>
      </c>
      <c r="J14" s="19"/>
    </row>
    <row r="15" spans="4:16" x14ac:dyDescent="0.3">
      <c r="D15" s="15" t="str">
        <f t="shared" si="0"/>
        <v/>
      </c>
      <c r="E15" s="15">
        <v>7</v>
      </c>
      <c r="F15" s="23"/>
      <c r="G15" s="22"/>
      <c r="H15" s="17" t="str">
        <f>+IF(F15&gt;0,SUM($F$9:F15),"")</f>
        <v/>
      </c>
      <c r="I15" s="27" t="str">
        <f t="shared" si="1"/>
        <v/>
      </c>
      <c r="J15" s="19"/>
    </row>
    <row r="16" spans="4:16" x14ac:dyDescent="0.3">
      <c r="D16" s="15" t="str">
        <f t="shared" si="0"/>
        <v/>
      </c>
      <c r="E16" s="15">
        <v>8</v>
      </c>
      <c r="F16" s="23"/>
      <c r="G16" s="22"/>
      <c r="H16" s="17" t="str">
        <f>+IF(F16&gt;0,SUM($F$9:F16),"")</f>
        <v/>
      </c>
      <c r="I16" s="27" t="str">
        <f t="shared" si="1"/>
        <v/>
      </c>
      <c r="J16" s="19"/>
    </row>
    <row r="17" spans="4:9" x14ac:dyDescent="0.3">
      <c r="D17" s="15" t="str">
        <f t="shared" si="0"/>
        <v/>
      </c>
      <c r="E17" s="15">
        <v>9</v>
      </c>
      <c r="F17" s="23"/>
      <c r="G17" s="22"/>
      <c r="H17" s="17" t="str">
        <f>+IF(F17&gt;0,SUM($F$9:F17),"")</f>
        <v/>
      </c>
      <c r="I17" s="27" t="str">
        <f t="shared" si="1"/>
        <v/>
      </c>
    </row>
    <row r="18" spans="4:9" x14ac:dyDescent="0.3">
      <c r="D18" s="15" t="str">
        <f t="shared" si="0"/>
        <v/>
      </c>
      <c r="E18" s="15">
        <v>10</v>
      </c>
      <c r="F18" s="23"/>
      <c r="G18" s="22"/>
      <c r="H18" s="17" t="str">
        <f>+IF(F18&gt;0,SUM($F$9:F18),"")</f>
        <v/>
      </c>
      <c r="I18" s="27" t="str">
        <f t="shared" si="1"/>
        <v/>
      </c>
    </row>
    <row r="19" spans="4:9" x14ac:dyDescent="0.3">
      <c r="D19" s="15" t="str">
        <f t="shared" si="0"/>
        <v/>
      </c>
      <c r="E19" s="15">
        <v>11</v>
      </c>
      <c r="F19" s="23"/>
      <c r="G19" s="22"/>
      <c r="H19" s="17" t="str">
        <f>+IF(F19&gt;0,SUM($F$9:F19),"")</f>
        <v/>
      </c>
      <c r="I19" s="27" t="str">
        <f t="shared" si="1"/>
        <v/>
      </c>
    </row>
    <row r="20" spans="4:9" x14ac:dyDescent="0.3">
      <c r="D20" s="15" t="str">
        <f t="shared" si="0"/>
        <v/>
      </c>
      <c r="E20" s="15">
        <v>12</v>
      </c>
      <c r="F20" s="23"/>
      <c r="G20" s="22"/>
      <c r="H20" s="17" t="str">
        <f>+IF(F20&gt;0,SUM($F$9:F20),"")</f>
        <v/>
      </c>
      <c r="I20" s="27" t="str">
        <f t="shared" si="1"/>
        <v/>
      </c>
    </row>
    <row r="21" spans="4:9" x14ac:dyDescent="0.3">
      <c r="D21" s="15" t="str">
        <f t="shared" si="0"/>
        <v/>
      </c>
      <c r="E21" s="15">
        <v>13</v>
      </c>
      <c r="F21" s="23"/>
      <c r="G21" s="22"/>
      <c r="H21" s="17" t="str">
        <f>+IF(F21&gt;0,SUM($F$9:F21),"")</f>
        <v/>
      </c>
      <c r="I21" s="27" t="str">
        <f t="shared" si="1"/>
        <v/>
      </c>
    </row>
    <row r="22" spans="4:9" x14ac:dyDescent="0.3">
      <c r="D22" s="15" t="str">
        <f t="shared" si="0"/>
        <v/>
      </c>
      <c r="E22" s="15">
        <v>14</v>
      </c>
      <c r="F22" s="23"/>
      <c r="G22" s="22"/>
      <c r="H22" s="17" t="str">
        <f>+IF(F22&gt;0,SUM($F$9:F22),"")</f>
        <v/>
      </c>
      <c r="I22" s="27" t="str">
        <f t="shared" si="1"/>
        <v/>
      </c>
    </row>
    <row r="23" spans="4:9" x14ac:dyDescent="0.3">
      <c r="D23" s="15" t="str">
        <f t="shared" si="0"/>
        <v/>
      </c>
      <c r="E23" s="15">
        <v>15</v>
      </c>
      <c r="F23" s="23"/>
      <c r="G23" s="22"/>
      <c r="H23" s="17" t="str">
        <f>+IF(F23&gt;0,SUM($F$9:F23),"")</f>
        <v/>
      </c>
      <c r="I23" s="27" t="str">
        <f t="shared" si="1"/>
        <v/>
      </c>
    </row>
    <row r="24" spans="4:9" x14ac:dyDescent="0.3">
      <c r="D24" s="15" t="str">
        <f t="shared" si="0"/>
        <v/>
      </c>
      <c r="E24" s="15">
        <v>16</v>
      </c>
      <c r="F24" s="23"/>
      <c r="G24" s="22"/>
      <c r="H24" s="17" t="str">
        <f>+IF(F24&gt;0,SUM($F$9:F24),"")</f>
        <v/>
      </c>
      <c r="I24" s="27" t="str">
        <f t="shared" si="1"/>
        <v/>
      </c>
    </row>
    <row r="25" spans="4:9" x14ac:dyDescent="0.3">
      <c r="D25" s="15" t="str">
        <f t="shared" si="0"/>
        <v/>
      </c>
      <c r="E25" s="15">
        <v>17</v>
      </c>
      <c r="F25" s="23"/>
      <c r="G25" s="22"/>
      <c r="H25" s="17" t="str">
        <f>+IF(F25&gt;0,SUM($F$9:F25),"")</f>
        <v/>
      </c>
      <c r="I25" s="27" t="str">
        <f t="shared" si="1"/>
        <v/>
      </c>
    </row>
    <row r="26" spans="4:9" x14ac:dyDescent="0.3">
      <c r="D26" s="15" t="str">
        <f t="shared" si="0"/>
        <v/>
      </c>
      <c r="E26" s="15">
        <v>18</v>
      </c>
      <c r="F26" s="23"/>
      <c r="G26" s="22"/>
      <c r="H26" s="17" t="str">
        <f>+IF(F26&gt;0,SUM($F$9:F26),"")</f>
        <v/>
      </c>
      <c r="I26" s="27" t="str">
        <f t="shared" si="1"/>
        <v/>
      </c>
    </row>
    <row r="27" spans="4:9" x14ac:dyDescent="0.3">
      <c r="D27" s="15" t="str">
        <f t="shared" si="0"/>
        <v/>
      </c>
      <c r="E27" s="15">
        <v>19</v>
      </c>
      <c r="F27" s="23"/>
      <c r="G27" s="22"/>
      <c r="H27" s="17" t="str">
        <f>+IF(F27&gt;0,SUM($F$9:F27),"")</f>
        <v/>
      </c>
      <c r="I27" s="27" t="str">
        <f t="shared" si="1"/>
        <v/>
      </c>
    </row>
    <row r="28" spans="4:9" x14ac:dyDescent="0.3">
      <c r="D28" s="15" t="str">
        <f t="shared" si="0"/>
        <v/>
      </c>
      <c r="E28" s="15">
        <v>20</v>
      </c>
      <c r="F28" s="23"/>
      <c r="G28" s="22"/>
      <c r="H28" s="17" t="str">
        <f>+IF(F28&gt;0,SUM($F$9:F28),"")</f>
        <v/>
      </c>
      <c r="I28" s="27" t="str">
        <f t="shared" si="1"/>
        <v/>
      </c>
    </row>
    <row r="29" spans="4:9" x14ac:dyDescent="0.3">
      <c r="F29" s="19"/>
    </row>
    <row r="30" spans="4:9" x14ac:dyDescent="0.3">
      <c r="F30" s="18"/>
    </row>
    <row r="33" spans="4:4" x14ac:dyDescent="0.3">
      <c r="D33" s="3"/>
    </row>
  </sheetData>
  <sheetProtection algorithmName="SHA-512" hashValue="6jHKJbYY3orwbQJTv4ttBa61cq3m2Cthj1Wy41+4ecotjnTYx5aaZ1NIQ8977yQph99C8C18RvOsR2dZqRnjdw==" saltValue="2Kj90UXumw/RNdp4qAodCA==" spinCount="100000" sheet="1" selectLockedCells="1"/>
  <sortState xmlns:xlrd2="http://schemas.microsoft.com/office/spreadsheetml/2017/richdata2" ref="F9:G28">
    <sortCondition descending="1" ref="G9:G28"/>
  </sortState>
  <dataValidations count="6">
    <dataValidation type="whole" allowBlank="1" showErrorMessage="1" errorTitle="Only Integer value" error="Value must be integer between 0 and 1,500,000" promptTitle="Volume" prompt="Total volume must not exceed 1,200,000 MWh" sqref="F9:F28" xr:uid="{00000000-0002-0000-0000-000000000000}">
      <formula1>1</formula1>
      <formula2>1500000</formula2>
    </dataValidation>
    <dataValidation type="whole" operator="lessThanOrEqual" allowBlank="1" showInputMessage="1" showErrorMessage="1" error="Total amount must not exceed 1,000,000 MWh_x000a_" sqref="F30" xr:uid="{00000000-0002-0000-0000-000001000000}">
      <formula1>1000000</formula1>
    </dataValidation>
    <dataValidation type="whole" operator="lessThan" allowBlank="1" showInputMessage="1" showErrorMessage="1" sqref="J9:J28" xr:uid="{00000000-0002-0000-0000-000003000000}">
      <formula1>1000001</formula1>
    </dataValidation>
    <dataValidation type="whole" operator="lessThanOrEqual" allowBlank="1" showInputMessage="1" showErrorMessage="1" errorTitle="Total volume bid" error="Sum of volume must not exceeding 1,200,000_x000a_" sqref="H9:H28" xr:uid="{00000000-0002-0000-0000-000004000000}">
      <formula1>1200000</formula1>
    </dataValidation>
    <dataValidation type="whole" operator="lessThan" allowBlank="1" showErrorMessage="1" errorTitle="To high volume" error="To high_x000a_" sqref="F29" xr:uid="{00000000-0002-0000-0000-000005000000}">
      <formula1>1200000</formula1>
    </dataValidation>
    <dataValidation sqref="G9:G28" xr:uid="{C23B3293-E9EB-4E07-A725-FB1D10B808F4}"/>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P36"/>
  <sheetViews>
    <sheetView showGridLines="0" workbookViewId="0">
      <selection activeCell="E2" sqref="E2"/>
    </sheetView>
  </sheetViews>
  <sheetFormatPr defaultColWidth="9.109375" defaultRowHeight="14.4" x14ac:dyDescent="0.3"/>
  <cols>
    <col min="1" max="2" width="9.109375" style="1"/>
    <col min="3" max="3" width="3.33203125" style="1" customWidth="1"/>
    <col min="4" max="4" width="20.77734375" style="1" customWidth="1"/>
    <col min="5" max="5" width="15.5546875" style="1" bestFit="1" customWidth="1"/>
    <col min="6" max="6" width="16.6640625" style="1" customWidth="1"/>
    <col min="7" max="7" width="28.33203125" style="1" bestFit="1" customWidth="1"/>
    <col min="8" max="8" width="16.44140625" style="1" bestFit="1" customWidth="1"/>
    <col min="9" max="9" width="26" style="1" bestFit="1" customWidth="1"/>
    <col min="10" max="10" width="18.5546875" style="1" customWidth="1"/>
    <col min="11" max="11" width="22" style="1" customWidth="1"/>
    <col min="12" max="12" width="17.44140625" style="1" bestFit="1" customWidth="1"/>
    <col min="13" max="13" width="14.109375" style="1" customWidth="1"/>
    <col min="14" max="14" width="15.6640625" style="1" customWidth="1"/>
    <col min="15" max="15" width="17.6640625" style="1" bestFit="1" customWidth="1"/>
    <col min="16" max="16384" width="9.109375" style="1"/>
  </cols>
  <sheetData>
    <row r="1" spans="4:16" x14ac:dyDescent="0.3">
      <c r="J1" s="5"/>
      <c r="K1" s="6"/>
      <c r="L1" s="6"/>
      <c r="M1" s="6"/>
      <c r="N1" s="6"/>
      <c r="O1"/>
      <c r="P1"/>
    </row>
    <row r="2" spans="4:16" x14ac:dyDescent="0.3">
      <c r="D2" s="13" t="s">
        <v>0</v>
      </c>
      <c r="E2" s="14" t="s">
        <v>8</v>
      </c>
      <c r="G2" s="28" t="s">
        <v>14</v>
      </c>
      <c r="H2" s="25" t="s">
        <v>7</v>
      </c>
      <c r="I2" s="25" t="s">
        <v>11</v>
      </c>
      <c r="J2" s="25" t="s">
        <v>12</v>
      </c>
      <c r="K2" s="11"/>
      <c r="L2" s="6"/>
      <c r="M2" s="6"/>
      <c r="N2" s="6"/>
      <c r="O2"/>
      <c r="P2"/>
    </row>
    <row r="3" spans="4:16" x14ac:dyDescent="0.3">
      <c r="D3" s="13" t="s">
        <v>2</v>
      </c>
      <c r="E3" s="20" t="s">
        <v>16</v>
      </c>
      <c r="G3" s="16" t="s">
        <v>14</v>
      </c>
      <c r="H3" s="29" t="s">
        <v>25</v>
      </c>
      <c r="I3" s="30" t="s">
        <v>26</v>
      </c>
      <c r="J3" s="30" t="s">
        <v>26</v>
      </c>
      <c r="K3" s="12"/>
      <c r="L3" s="6"/>
      <c r="M3" s="6"/>
      <c r="N3" s="6"/>
      <c r="O3"/>
      <c r="P3"/>
    </row>
    <row r="4" spans="4:16" ht="15" customHeight="1" x14ac:dyDescent="0.3">
      <c r="D4" s="13" t="s">
        <v>9</v>
      </c>
      <c r="E4" s="14" t="s">
        <v>17</v>
      </c>
      <c r="G4" s="16" t="s">
        <v>15</v>
      </c>
      <c r="H4" s="26" t="s">
        <v>13</v>
      </c>
      <c r="I4" s="26" t="s">
        <v>23</v>
      </c>
      <c r="J4" s="26" t="s">
        <v>23</v>
      </c>
      <c r="K4"/>
      <c r="L4" s="9"/>
      <c r="M4" s="9"/>
      <c r="N4" s="8"/>
      <c r="O4"/>
      <c r="P4"/>
    </row>
    <row r="5" spans="4:16" x14ac:dyDescent="0.3">
      <c r="G5" s="16"/>
      <c r="H5" s="26"/>
      <c r="I5" s="26" t="s">
        <v>24</v>
      </c>
      <c r="J5" s="26" t="s">
        <v>24</v>
      </c>
      <c r="K5" s="7"/>
      <c r="L5" s="10"/>
      <c r="M5" s="10"/>
      <c r="N5" s="7"/>
      <c r="O5"/>
      <c r="P5"/>
    </row>
    <row r="6" spans="4:16" x14ac:dyDescent="0.3">
      <c r="D6" s="13" t="s">
        <v>19</v>
      </c>
      <c r="E6" s="14" t="s">
        <v>18</v>
      </c>
      <c r="F6" s="4"/>
      <c r="L6" s="2"/>
      <c r="M6" s="2"/>
      <c r="N6" s="2"/>
    </row>
    <row r="7" spans="4:16" x14ac:dyDescent="0.3">
      <c r="F7" s="4"/>
      <c r="L7" s="2"/>
      <c r="M7" s="2"/>
      <c r="N7" s="2"/>
    </row>
    <row r="8" spans="4:16" x14ac:dyDescent="0.3">
      <c r="D8" s="13" t="s">
        <v>6</v>
      </c>
      <c r="E8" s="13" t="s">
        <v>4</v>
      </c>
      <c r="F8" s="13" t="s">
        <v>10</v>
      </c>
      <c r="G8" s="13" t="s">
        <v>22</v>
      </c>
      <c r="H8" s="13" t="s">
        <v>3</v>
      </c>
      <c r="I8" s="28" t="s">
        <v>20</v>
      </c>
    </row>
    <row r="9" spans="4:16" x14ac:dyDescent="0.3">
      <c r="D9" s="15" t="str">
        <f t="shared" ref="D9:D28" si="0">IF(F9&gt;0,$E$2,"")</f>
        <v>Energicia</v>
      </c>
      <c r="E9" s="15">
        <v>1</v>
      </c>
      <c r="F9" s="23">
        <v>10000</v>
      </c>
      <c r="G9" s="22">
        <v>4.75</v>
      </c>
      <c r="H9" s="17">
        <f>+IF(F9&gt;0,SUM($F$9:F9),"")</f>
        <v>10000</v>
      </c>
      <c r="I9" s="27">
        <f>IF(G9="","",+F9*G9)</f>
        <v>47500</v>
      </c>
      <c r="J9" s="19"/>
    </row>
    <row r="10" spans="4:16" x14ac:dyDescent="0.3">
      <c r="D10" s="15" t="str">
        <f t="shared" si="0"/>
        <v>Energicia</v>
      </c>
      <c r="E10" s="15">
        <v>2</v>
      </c>
      <c r="F10" s="23">
        <v>10000</v>
      </c>
      <c r="G10" s="22">
        <v>4.7</v>
      </c>
      <c r="H10" s="17">
        <f>+IF(F10&gt;0,SUM($F$9:F10),"")</f>
        <v>20000</v>
      </c>
      <c r="I10" s="27">
        <f>IF(G10="","",+I9+F10*G10)</f>
        <v>94500</v>
      </c>
      <c r="J10" s="19"/>
    </row>
    <row r="11" spans="4:16" x14ac:dyDescent="0.3">
      <c r="D11" s="15" t="str">
        <f t="shared" si="0"/>
        <v>Energicia</v>
      </c>
      <c r="E11" s="15">
        <v>3</v>
      </c>
      <c r="F11" s="23">
        <v>10000</v>
      </c>
      <c r="G11" s="22">
        <v>4.6500000000000004</v>
      </c>
      <c r="H11" s="17">
        <f>+IF(F11&gt;0,SUM($F$9:F11),"")</f>
        <v>30000</v>
      </c>
      <c r="I11" s="27">
        <f t="shared" ref="I11:I28" si="1">IF(G11="","",+I10+F11*G11)</f>
        <v>141000</v>
      </c>
      <c r="J11" s="19"/>
    </row>
    <row r="12" spans="4:16" x14ac:dyDescent="0.3">
      <c r="D12" s="15" t="str">
        <f t="shared" si="0"/>
        <v>Energicia</v>
      </c>
      <c r="E12" s="15">
        <v>4</v>
      </c>
      <c r="F12" s="23">
        <v>10000</v>
      </c>
      <c r="G12" s="22">
        <v>4.5999999999999996</v>
      </c>
      <c r="H12" s="17">
        <f>+IF(F12&gt;0,SUM($F$9:F12),"")</f>
        <v>40000</v>
      </c>
      <c r="I12" s="27">
        <f t="shared" si="1"/>
        <v>187000</v>
      </c>
      <c r="J12" s="19"/>
    </row>
    <row r="13" spans="4:16" x14ac:dyDescent="0.3">
      <c r="D13" s="15" t="str">
        <f t="shared" si="0"/>
        <v>Energicia</v>
      </c>
      <c r="E13" s="15">
        <v>5</v>
      </c>
      <c r="F13" s="23">
        <v>10000</v>
      </c>
      <c r="G13" s="22">
        <v>4.55</v>
      </c>
      <c r="H13" s="17">
        <f>+IF(F13&gt;0,SUM($F$9:F13),"")</f>
        <v>50000</v>
      </c>
      <c r="I13" s="27">
        <f t="shared" si="1"/>
        <v>232500</v>
      </c>
      <c r="J13" s="19"/>
    </row>
    <row r="14" spans="4:16" x14ac:dyDescent="0.3">
      <c r="D14" s="15" t="str">
        <f t="shared" si="0"/>
        <v>Energicia</v>
      </c>
      <c r="E14" s="15">
        <v>6</v>
      </c>
      <c r="F14" s="23">
        <v>35000</v>
      </c>
      <c r="G14" s="22">
        <v>4.22</v>
      </c>
      <c r="H14" s="17">
        <f>+IF(F14&gt;0,SUM($F$9:F14),"")</f>
        <v>85000</v>
      </c>
      <c r="I14" s="27">
        <f t="shared" si="1"/>
        <v>380200</v>
      </c>
      <c r="J14" s="19"/>
    </row>
    <row r="15" spans="4:16" x14ac:dyDescent="0.3">
      <c r="D15" s="15" t="str">
        <f t="shared" si="0"/>
        <v/>
      </c>
      <c r="E15" s="15">
        <v>7</v>
      </c>
      <c r="F15" s="23"/>
      <c r="G15" s="22"/>
      <c r="H15" s="17" t="str">
        <f>+IF(F15&gt;0,SUM($F$9:F15),"")</f>
        <v/>
      </c>
      <c r="I15" s="27" t="str">
        <f t="shared" si="1"/>
        <v/>
      </c>
      <c r="J15" s="19"/>
    </row>
    <row r="16" spans="4:16" x14ac:dyDescent="0.3">
      <c r="D16" s="15" t="str">
        <f t="shared" si="0"/>
        <v/>
      </c>
      <c r="E16" s="15">
        <v>8</v>
      </c>
      <c r="F16" s="23"/>
      <c r="G16" s="22"/>
      <c r="H16" s="17" t="str">
        <f>+IF(F16&gt;0,SUM($F$9:F16),"")</f>
        <v/>
      </c>
      <c r="I16" s="27" t="str">
        <f t="shared" si="1"/>
        <v/>
      </c>
      <c r="J16" s="19"/>
    </row>
    <row r="17" spans="4:9" x14ac:dyDescent="0.3">
      <c r="D17" s="15" t="str">
        <f t="shared" si="0"/>
        <v/>
      </c>
      <c r="E17" s="15">
        <v>9</v>
      </c>
      <c r="F17" s="23"/>
      <c r="G17" s="22"/>
      <c r="H17" s="17" t="str">
        <f>+IF(F17&gt;0,SUM($F$9:F17),"")</f>
        <v/>
      </c>
      <c r="I17" s="27" t="str">
        <f t="shared" si="1"/>
        <v/>
      </c>
    </row>
    <row r="18" spans="4:9" x14ac:dyDescent="0.3">
      <c r="D18" s="15" t="str">
        <f t="shared" si="0"/>
        <v/>
      </c>
      <c r="E18" s="15">
        <v>10</v>
      </c>
      <c r="F18" s="23"/>
      <c r="G18" s="22"/>
      <c r="H18" s="17" t="str">
        <f>+IF(F18&gt;0,SUM($F$9:F18),"")</f>
        <v/>
      </c>
      <c r="I18" s="27" t="str">
        <f t="shared" si="1"/>
        <v/>
      </c>
    </row>
    <row r="19" spans="4:9" x14ac:dyDescent="0.3">
      <c r="D19" s="15" t="str">
        <f t="shared" si="0"/>
        <v/>
      </c>
      <c r="E19" s="15">
        <v>11</v>
      </c>
      <c r="F19" s="23"/>
      <c r="G19" s="22"/>
      <c r="H19" s="17" t="str">
        <f>+IF(F19&gt;0,SUM($F$9:F19),"")</f>
        <v/>
      </c>
      <c r="I19" s="27" t="str">
        <f t="shared" si="1"/>
        <v/>
      </c>
    </row>
    <row r="20" spans="4:9" x14ac:dyDescent="0.3">
      <c r="D20" s="15" t="str">
        <f t="shared" si="0"/>
        <v/>
      </c>
      <c r="E20" s="15">
        <v>12</v>
      </c>
      <c r="F20" s="23"/>
      <c r="G20" s="22"/>
      <c r="H20" s="17" t="str">
        <f>+IF(F20&gt;0,SUM($F$9:F20),"")</f>
        <v/>
      </c>
      <c r="I20" s="27" t="str">
        <f t="shared" si="1"/>
        <v/>
      </c>
    </row>
    <row r="21" spans="4:9" x14ac:dyDescent="0.3">
      <c r="D21" s="15" t="str">
        <f t="shared" si="0"/>
        <v/>
      </c>
      <c r="E21" s="15">
        <v>13</v>
      </c>
      <c r="F21" s="23"/>
      <c r="G21" s="22"/>
      <c r="H21" s="17" t="str">
        <f>+IF(F21&gt;0,SUM($F$9:F21),"")</f>
        <v/>
      </c>
      <c r="I21" s="27" t="str">
        <f t="shared" si="1"/>
        <v/>
      </c>
    </row>
    <row r="22" spans="4:9" x14ac:dyDescent="0.3">
      <c r="D22" s="15" t="str">
        <f t="shared" si="0"/>
        <v/>
      </c>
      <c r="E22" s="15">
        <v>14</v>
      </c>
      <c r="F22" s="23"/>
      <c r="G22" s="22"/>
      <c r="H22" s="17" t="str">
        <f>+IF(F22&gt;0,SUM($F$9:F22),"")</f>
        <v/>
      </c>
      <c r="I22" s="27" t="str">
        <f t="shared" si="1"/>
        <v/>
      </c>
    </row>
    <row r="23" spans="4:9" x14ac:dyDescent="0.3">
      <c r="D23" s="15" t="str">
        <f t="shared" si="0"/>
        <v/>
      </c>
      <c r="E23" s="15">
        <v>15</v>
      </c>
      <c r="F23" s="23"/>
      <c r="G23" s="22"/>
      <c r="H23" s="17" t="str">
        <f>+IF(F23&gt;0,SUM($F$9:F23),"")</f>
        <v/>
      </c>
      <c r="I23" s="27" t="str">
        <f t="shared" si="1"/>
        <v/>
      </c>
    </row>
    <row r="24" spans="4:9" x14ac:dyDescent="0.3">
      <c r="D24" s="15" t="str">
        <f t="shared" si="0"/>
        <v/>
      </c>
      <c r="E24" s="15">
        <v>16</v>
      </c>
      <c r="F24" s="23"/>
      <c r="G24" s="22"/>
      <c r="H24" s="17" t="str">
        <f>+IF(F24&gt;0,SUM($F$9:F24),"")</f>
        <v/>
      </c>
      <c r="I24" s="27" t="str">
        <f t="shared" si="1"/>
        <v/>
      </c>
    </row>
    <row r="25" spans="4:9" x14ac:dyDescent="0.3">
      <c r="D25" s="15" t="str">
        <f t="shared" si="0"/>
        <v/>
      </c>
      <c r="E25" s="15">
        <v>17</v>
      </c>
      <c r="F25" s="23"/>
      <c r="G25" s="22"/>
      <c r="H25" s="17" t="str">
        <f>+IF(F25&gt;0,SUM($F$9:F25),"")</f>
        <v/>
      </c>
      <c r="I25" s="27" t="str">
        <f t="shared" si="1"/>
        <v/>
      </c>
    </row>
    <row r="26" spans="4:9" x14ac:dyDescent="0.3">
      <c r="D26" s="15" t="str">
        <f t="shared" si="0"/>
        <v/>
      </c>
      <c r="E26" s="15">
        <v>18</v>
      </c>
      <c r="F26" s="23"/>
      <c r="G26" s="22"/>
      <c r="H26" s="17" t="str">
        <f>+IF(F26&gt;0,SUM($F$9:F26),"")</f>
        <v/>
      </c>
      <c r="I26" s="27" t="str">
        <f t="shared" si="1"/>
        <v/>
      </c>
    </row>
    <row r="27" spans="4:9" x14ac:dyDescent="0.3">
      <c r="D27" s="15" t="str">
        <f t="shared" si="0"/>
        <v/>
      </c>
      <c r="E27" s="15">
        <v>19</v>
      </c>
      <c r="F27" s="23"/>
      <c r="G27" s="22"/>
      <c r="H27" s="17" t="str">
        <f>+IF(F27&gt;0,SUM($F$9:F27),"")</f>
        <v/>
      </c>
      <c r="I27" s="27" t="str">
        <f t="shared" si="1"/>
        <v/>
      </c>
    </row>
    <row r="28" spans="4:9" x14ac:dyDescent="0.3">
      <c r="D28" s="15" t="str">
        <f t="shared" si="0"/>
        <v/>
      </c>
      <c r="E28" s="15">
        <v>20</v>
      </c>
      <c r="F28" s="23"/>
      <c r="G28" s="22"/>
      <c r="H28" s="17" t="str">
        <f>+IF(F28&gt;0,SUM($F$9:F28),"")</f>
        <v/>
      </c>
      <c r="I28" s="27" t="str">
        <f t="shared" si="1"/>
        <v/>
      </c>
    </row>
    <row r="29" spans="4:9" x14ac:dyDescent="0.3">
      <c r="F29" s="24"/>
    </row>
    <row r="30" spans="4:9" x14ac:dyDescent="0.3">
      <c r="F30" s="18"/>
    </row>
    <row r="33" spans="4:10" x14ac:dyDescent="0.3">
      <c r="D33" s="3"/>
    </row>
    <row r="34" spans="4:10" x14ac:dyDescent="0.3">
      <c r="J34" s="21"/>
    </row>
    <row r="36" spans="4:10" x14ac:dyDescent="0.3">
      <c r="I36" s="21"/>
    </row>
  </sheetData>
  <sheetProtection algorithmName="SHA-512" hashValue="oL97HHS9hwOqEmAVd2dBdMsYNBnSta49m4V3ZUly67Rz05fea/sW9mKdBofMPRqbfJc2BbVTWwJGkJR34xHmwg==" saltValue="EfV/z556+1JA//jAdS786A==" spinCount="100000" sheet="1" selectLockedCells="1"/>
  <conditionalFormatting sqref="F29">
    <cfRule type="cellIs" dxfId="0" priority="1" operator="greaterThan">
      <formula>1000000</formula>
    </cfRule>
  </conditionalFormatting>
  <dataValidations count="4">
    <dataValidation type="whole" operator="lessThan" allowBlank="1" showInputMessage="1" showErrorMessage="1" sqref="J9:J28" xr:uid="{00000000-0002-0000-0100-000000000000}">
      <formula1>1000001</formula1>
    </dataValidation>
    <dataValidation type="whole" operator="lessThanOrEqual" allowBlank="1" showInputMessage="1" showErrorMessage="1" error="Total amount must not exceed 1,000,000 MWh_x000a_" sqref="F30" xr:uid="{00000000-0002-0000-0100-000002000000}">
      <formula1>1000000</formula1>
    </dataValidation>
    <dataValidation type="whole" allowBlank="1" showErrorMessage="1" errorTitle="Only Integer value" error="Value must be integer between 0 and 1,000,000" promptTitle="Volume" prompt="Total volume must not exceed 1,000,000 MWh" sqref="F9:F28" xr:uid="{00000000-0002-0000-0100-000003000000}">
      <formula1>1</formula1>
      <formula2>1000000</formula2>
    </dataValidation>
    <dataValidation type="whole" operator="lessThanOrEqual" allowBlank="1" showInputMessage="1" showErrorMessage="1" errorTitle="Total volume bid" error="Sum of volume must not exceeding 1,200,000_x000a_" sqref="H9:H28" xr:uid="{06B9AB94-9E8E-43F0-90DB-026B52D85170}">
      <formula1>1200000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Marni Jacobsen</cp:lastModifiedBy>
  <dcterms:created xsi:type="dcterms:W3CDTF">2013-03-14T08:10:17Z</dcterms:created>
  <dcterms:modified xsi:type="dcterms:W3CDTF">2023-06-01T09:02:05Z</dcterms:modified>
</cp:coreProperties>
</file>